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řehled" sheetId="1" r:id="rId4"/>
    <sheet state="visible" name="Krumlov" sheetId="2" r:id="rId5"/>
    <sheet state="visible" name="Třeboň typ vodniho kola" sheetId="3" r:id="rId6"/>
    <sheet state="visible" name="Rožmberk typ vodniho kola" sheetId="4" r:id="rId7"/>
    <sheet state="visible" name="Borovany typ vodniho kola" sheetId="5" r:id="rId8"/>
    <sheet state="visible" name="Libějovice typ vodniho kola" sheetId="6" r:id="rId9"/>
    <sheet state="visible" name="Korelace" sheetId="7" r:id="rId10"/>
    <sheet state="visible" name="Kola přehled" sheetId="8" r:id="rId11"/>
    <sheet state="visible" name="srovnani panstvi" sheetId="9" r:id="rId12"/>
  </sheets>
  <definedNames/>
  <calcPr/>
  <extLst>
    <ext uri="GoogleSheetsCustomDataVersion1">
      <go:sheetsCustomData xmlns:go="http://customooxmlschemas.google.com/" r:id="rId13" roundtripDataSignature="AMtx7mgfmrE+Bzan8fTEu8E2Sy4gnrfvMw=="/>
    </ext>
  </extLst>
</workbook>
</file>

<file path=xl/sharedStrings.xml><?xml version="1.0" encoding="utf-8"?>
<sst xmlns="http://schemas.openxmlformats.org/spreadsheetml/2006/main" count="626" uniqueCount="146">
  <si>
    <t>Panství</t>
  </si>
  <si>
    <t>Řeka</t>
  </si>
  <si>
    <t>Rybník</t>
  </si>
  <si>
    <t>Potok</t>
  </si>
  <si>
    <t>Náhon</t>
  </si>
  <si>
    <t>Nestálá voda</t>
  </si>
  <si>
    <t>Cena mlýnů</t>
  </si>
  <si>
    <t>Stoupy</t>
  </si>
  <si>
    <t>Pily</t>
  </si>
  <si>
    <t>Volejnice</t>
  </si>
  <si>
    <t>Hamry</t>
  </si>
  <si>
    <t>Valchy</t>
  </si>
  <si>
    <t>Počet osedlých</t>
  </si>
  <si>
    <t>Počet kol</t>
  </si>
  <si>
    <t>Převažuje</t>
  </si>
  <si>
    <t>Průměrná cena za mlýn</t>
  </si>
  <si>
    <t>Počet osedlých na kolo</t>
  </si>
  <si>
    <t>Počet osedlých na mlýn</t>
  </si>
  <si>
    <t>Počet kol na mlýn</t>
  </si>
  <si>
    <t>Počet stoup na mlýn</t>
  </si>
  <si>
    <t>Třeboň</t>
  </si>
  <si>
    <t>poddanské</t>
  </si>
  <si>
    <t>Poddanské</t>
  </si>
  <si>
    <t>panské</t>
  </si>
  <si>
    <t>Umělý vodní zdroj</t>
  </si>
  <si>
    <t>Panské</t>
  </si>
  <si>
    <t>Český Krumlov</t>
  </si>
  <si>
    <t>Nové Hrady</t>
  </si>
  <si>
    <t>Drslavice</t>
  </si>
  <si>
    <t>Borovany</t>
  </si>
  <si>
    <t>Stráž</t>
  </si>
  <si>
    <t>Helfenburg</t>
  </si>
  <si>
    <t>Libějovice</t>
  </si>
  <si>
    <t>Netolice</t>
  </si>
  <si>
    <t>Rožmberk</t>
  </si>
  <si>
    <t>Miličín</t>
  </si>
  <si>
    <t>Ouřadní</t>
  </si>
  <si>
    <t>X</t>
  </si>
  <si>
    <t>Rychtářství</t>
  </si>
  <si>
    <t>Cena</t>
  </si>
  <si>
    <t>Osedlí</t>
  </si>
  <si>
    <t>Třísovské</t>
  </si>
  <si>
    <t>potok</t>
  </si>
  <si>
    <t>Přídolské</t>
  </si>
  <si>
    <t>řeka</t>
  </si>
  <si>
    <t>Sverazské</t>
  </si>
  <si>
    <t>Chvalšinské</t>
  </si>
  <si>
    <t>Kladenský</t>
  </si>
  <si>
    <t>Zbitinský</t>
  </si>
  <si>
    <t>Zelnavské</t>
  </si>
  <si>
    <t>Planský</t>
  </si>
  <si>
    <t>Vltavské</t>
  </si>
  <si>
    <t>Švarcpochské</t>
  </si>
  <si>
    <t>Polenské</t>
  </si>
  <si>
    <t>Brlohské</t>
  </si>
  <si>
    <t>Ktišské</t>
  </si>
  <si>
    <t>Frantolské</t>
  </si>
  <si>
    <t>Chrobolský</t>
  </si>
  <si>
    <t>Záhorské</t>
  </si>
  <si>
    <t>CELKEM</t>
  </si>
  <si>
    <t>Mlýn</t>
  </si>
  <si>
    <t>Vodní zdroj</t>
  </si>
  <si>
    <t>Typ kola</t>
  </si>
  <si>
    <t>Štěpán Filiš</t>
  </si>
  <si>
    <t>Lužnice</t>
  </si>
  <si>
    <t>hřebenáč</t>
  </si>
  <si>
    <t>Jíra Šmach</t>
  </si>
  <si>
    <t>Jan Hamerník</t>
  </si>
  <si>
    <t>?</t>
  </si>
  <si>
    <t>Jan Vokenička</t>
  </si>
  <si>
    <t>Jan Hlinák</t>
  </si>
  <si>
    <t>Michal Nemastil</t>
  </si>
  <si>
    <t>Martin Smočpytel</t>
  </si>
  <si>
    <t>Bartoš Lužnickej</t>
  </si>
  <si>
    <t>Vondra Mrzena</t>
  </si>
  <si>
    <t>Jan Jelínek</t>
  </si>
  <si>
    <t>Jan Janda</t>
  </si>
  <si>
    <t>Pavel Hrzek</t>
  </si>
  <si>
    <t>Adam Petrlík</t>
  </si>
  <si>
    <t>Jiřík Hron</t>
  </si>
  <si>
    <t>Jakub Kubíček</t>
  </si>
  <si>
    <t>Valenta</t>
  </si>
  <si>
    <t>Malše</t>
  </si>
  <si>
    <t>Petr</t>
  </si>
  <si>
    <t>Jiřík Drvok</t>
  </si>
  <si>
    <t>nestálá voda</t>
  </si>
  <si>
    <t>korečník</t>
  </si>
  <si>
    <t>Martin Bířkovic</t>
  </si>
  <si>
    <t>Mertl Polmilnár</t>
  </si>
  <si>
    <t xml:space="preserve">potok  </t>
  </si>
  <si>
    <t>Jiřík Moltmilnár</t>
  </si>
  <si>
    <t>Marek</t>
  </si>
  <si>
    <t>Vondra</t>
  </si>
  <si>
    <t>Jan Suchomilner</t>
  </si>
  <si>
    <t>Mertl</t>
  </si>
  <si>
    <t>Zimandl</t>
  </si>
  <si>
    <t>Fojtl Pilsa</t>
  </si>
  <si>
    <t>Štefan</t>
  </si>
  <si>
    <t>Volšina</t>
  </si>
  <si>
    <t>Bastl Čindrle</t>
  </si>
  <si>
    <t>Lorenz</t>
  </si>
  <si>
    <t>Bartoš</t>
  </si>
  <si>
    <t>Kryštof</t>
  </si>
  <si>
    <t>Melichar</t>
  </si>
  <si>
    <t>Erazim</t>
  </si>
  <si>
    <t>Kliment</t>
  </si>
  <si>
    <t>Belfl</t>
  </si>
  <si>
    <t>Hanzl Pronár</t>
  </si>
  <si>
    <t>Partl</t>
  </si>
  <si>
    <t>Pankrác</t>
  </si>
  <si>
    <t>Adam</t>
  </si>
  <si>
    <t>Moczl</t>
  </si>
  <si>
    <t>Jiřík</t>
  </si>
  <si>
    <t>Michal</t>
  </si>
  <si>
    <t>Kašpar</t>
  </si>
  <si>
    <t>Michal Hamršmíd</t>
  </si>
  <si>
    <t>Vilím Škol</t>
  </si>
  <si>
    <t>Vltava</t>
  </si>
  <si>
    <t>Štefl</t>
  </si>
  <si>
    <t>Czaus</t>
  </si>
  <si>
    <t>Rynš</t>
  </si>
  <si>
    <t>Beran</t>
  </si>
  <si>
    <t>Štrubl</t>
  </si>
  <si>
    <t>Jan Nemastil</t>
  </si>
  <si>
    <t>Matěj Jelínek</t>
  </si>
  <si>
    <t>Jakub Hlinskej</t>
  </si>
  <si>
    <t>Vít Vaněk</t>
  </si>
  <si>
    <t>Bartoš Šiman</t>
  </si>
  <si>
    <t>Jiřík Vonš</t>
  </si>
  <si>
    <t>Bartoš Biček</t>
  </si>
  <si>
    <t>Hodnota korelace</t>
  </si>
  <si>
    <t>Počet mlýnů</t>
  </si>
  <si>
    <t>Souvislost počtu mlýnů a efektivního využívání vodní síly</t>
  </si>
  <si>
    <t>Ideální poměr</t>
  </si>
  <si>
    <r>
      <rPr>
        <rFont val="Cambria"/>
        <color theme="1"/>
        <sz val="14.0"/>
      </rPr>
      <t>Velikost</t>
    </r>
    <r>
      <rPr>
        <rFont val="Cambria"/>
        <color theme="1"/>
        <sz val="8.0"/>
      </rPr>
      <t xml:space="preserve"> (počet vesnic)</t>
    </r>
  </si>
  <si>
    <r>
      <rPr>
        <rFont val="Cambria"/>
        <color theme="1"/>
        <sz val="14.0"/>
      </rPr>
      <t xml:space="preserve">Poloha </t>
    </r>
    <r>
      <rPr>
        <rFont val="Cambria"/>
        <color theme="1"/>
        <sz val="8.0"/>
      </rPr>
      <t>(v rámci jihočeského dominia)</t>
    </r>
  </si>
  <si>
    <t>Převažující vodní zdroj</t>
  </si>
  <si>
    <r>
      <rPr>
        <rFont val="Cambria"/>
        <color theme="1"/>
        <sz val="14.0"/>
      </rPr>
      <t>Počet mlýnů</t>
    </r>
    <r>
      <rPr>
        <rFont val="Cambria"/>
        <color theme="1"/>
        <sz val="8.0"/>
      </rPr>
      <t xml:space="preserve"> (poddanské/panské)</t>
    </r>
  </si>
  <si>
    <t>Počet doplňkových provozů</t>
  </si>
  <si>
    <t>Počet mlečů</t>
  </si>
  <si>
    <t>Celková cena</t>
  </si>
  <si>
    <t>Převažující typ vodního kola</t>
  </si>
  <si>
    <t>SV</t>
  </si>
  <si>
    <t>J</t>
  </si>
  <si>
    <t>Z</t>
  </si>
  <si>
    <t xml:space="preserve">V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</si>
</sst>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"/>
  </numFmts>
  <fonts count="15">
    <font>
      <sz val="12.0"/>
      <color theme="1"/>
      <name val="Calibri"/>
      <scheme val="minor"/>
    </font>
    <font>
      <sz val="14.0"/>
      <color theme="1"/>
      <name val="Century Schoolbook"/>
    </font>
    <font/>
    <font>
      <sz val="12.0"/>
      <color theme="1"/>
      <name val="Century Schoolbook"/>
    </font>
    <font>
      <color theme="1"/>
      <name val="Calibri"/>
      <scheme val="minor"/>
    </font>
    <font>
      <b/>
      <sz val="14.0"/>
      <color theme="1"/>
      <name val="Century Schoolbook"/>
    </font>
    <font>
      <b/>
      <sz val="14.0"/>
      <color theme="1"/>
      <name val="Calibri"/>
      <scheme val="minor"/>
    </font>
    <font>
      <sz val="11.0"/>
      <color theme="1"/>
      <name val="Century Schoolbook"/>
    </font>
    <font>
      <b/>
      <sz val="12.0"/>
      <color theme="1"/>
      <name val="Century Schoolbook"/>
    </font>
    <font>
      <b/>
      <sz val="11.0"/>
      <color theme="1"/>
      <name val="Century Schoolbook"/>
    </font>
    <font>
      <sz val="10.0"/>
      <color theme="1"/>
      <name val="Arial"/>
    </font>
    <font>
      <b/>
      <sz val="14.0"/>
      <color theme="1"/>
      <name val="Cambria"/>
    </font>
    <font>
      <sz val="14.0"/>
      <color theme="1"/>
      <name val="Cambria"/>
    </font>
    <font>
      <b/>
      <color theme="1"/>
      <name val="Cambria"/>
    </font>
    <font>
      <color theme="1"/>
      <name val="Cambria"/>
    </font>
  </fonts>
  <fills count="16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rgb="FFB6F5F7"/>
        <bgColor rgb="FFB6F5F7"/>
      </patternFill>
    </fill>
    <fill>
      <patternFill patternType="solid">
        <fgColor rgb="FFD0CECE"/>
        <bgColor rgb="FFD0CECE"/>
      </patternFill>
    </fill>
    <fill>
      <patternFill patternType="solid">
        <fgColor rgb="FFFFDBDA"/>
        <bgColor rgb="FFFFDBDA"/>
      </patternFill>
    </fill>
    <fill>
      <patternFill patternType="solid">
        <fgColor rgb="FFF0E5FA"/>
        <bgColor rgb="FFF0E5FA"/>
      </patternFill>
    </fill>
    <fill>
      <patternFill patternType="solid">
        <fgColor rgb="FFFFD3F3"/>
        <bgColor rgb="FFFFD3F3"/>
      </patternFill>
    </fill>
    <fill>
      <patternFill patternType="solid">
        <fgColor rgb="FFB2FAA2"/>
        <bgColor rgb="FFB2FAA2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F4CCCC"/>
        <bgColor rgb="FFF4CCCC"/>
      </patternFill>
    </fill>
  </fills>
  <borders count="56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dotted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 style="hair">
        <color rgb="FF000000"/>
      </left>
      <right style="dotted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/>
    </xf>
    <xf borderId="2" fillId="0" fontId="2" numFmtId="0" xfId="0" applyBorder="1" applyFont="1"/>
    <xf borderId="3" fillId="2" fontId="1" numFmtId="0" xfId="0" applyBorder="1" applyFont="1"/>
    <xf borderId="4" fillId="2" fontId="1" numFmtId="0" xfId="0" applyBorder="1" applyFont="1"/>
    <xf borderId="5" fillId="2" fontId="3" numFmtId="0" xfId="0" applyAlignment="1" applyBorder="1" applyFont="1">
      <alignment horizontal="center" vertical="center"/>
    </xf>
    <xf borderId="6" fillId="3" fontId="0" numFmtId="0" xfId="0" applyBorder="1" applyFill="1" applyFont="1"/>
    <xf borderId="7" fillId="3" fontId="0" numFmtId="0" xfId="0" applyBorder="1" applyFont="1"/>
    <xf borderId="8" fillId="3" fontId="0" numFmtId="0" xfId="0" applyBorder="1" applyFont="1"/>
    <xf borderId="9" fillId="3" fontId="0" numFmtId="0" xfId="0" applyBorder="1" applyFont="1"/>
    <xf borderId="10" fillId="3" fontId="0" numFmtId="0" xfId="0" applyBorder="1" applyFont="1"/>
    <xf borderId="11" fillId="3" fontId="0" numFmtId="0" xfId="0" applyBorder="1" applyFont="1"/>
    <xf borderId="12" fillId="0" fontId="2" numFmtId="0" xfId="0" applyBorder="1" applyFont="1"/>
    <xf borderId="13" fillId="4" fontId="0" numFmtId="0" xfId="0" applyBorder="1" applyFill="1" applyFont="1"/>
    <xf borderId="14" fillId="4" fontId="0" numFmtId="0" xfId="0" applyBorder="1" applyFont="1"/>
    <xf borderId="15" fillId="4" fontId="0" numFmtId="0" xfId="0" applyBorder="1" applyFont="1"/>
    <xf borderId="16" fillId="4" fontId="0" numFmtId="0" xfId="0" applyBorder="1" applyFont="1"/>
    <xf borderId="17" fillId="4" fontId="0" numFmtId="0" xfId="0" applyBorder="1" applyFont="1"/>
    <xf borderId="7" fillId="4" fontId="0" numFmtId="0" xfId="0" applyBorder="1" applyFont="1"/>
    <xf borderId="18" fillId="2" fontId="3" numFmtId="0" xfId="0" applyAlignment="1" applyBorder="1" applyFont="1">
      <alignment horizontal="center" vertical="center"/>
    </xf>
    <xf borderId="19" fillId="3" fontId="0" numFmtId="0" xfId="0" applyBorder="1" applyFont="1"/>
    <xf borderId="20" fillId="3" fontId="0" numFmtId="0" xfId="0" applyBorder="1" applyFont="1"/>
    <xf borderId="21" fillId="3" fontId="0" numFmtId="0" xfId="0" applyBorder="1" applyFont="1"/>
    <xf borderId="22" fillId="3" fontId="0" numFmtId="0" xfId="0" applyBorder="1" applyFont="1"/>
    <xf borderId="16" fillId="3" fontId="0" numFmtId="0" xfId="0" applyBorder="1" applyFont="1"/>
    <xf borderId="17" fillId="3" fontId="0" numFmtId="0" xfId="0" applyBorder="1" applyFont="1"/>
    <xf borderId="23" fillId="4" fontId="0" numFmtId="0" xfId="0" applyBorder="1" applyFont="1"/>
    <xf borderId="20" fillId="3" fontId="0" numFmtId="0" xfId="0" applyAlignment="1" applyBorder="1" applyFont="1">
      <alignment readingOrder="0"/>
    </xf>
    <xf borderId="15" fillId="3" fontId="0" numFmtId="0" xfId="0" applyBorder="1" applyFont="1"/>
    <xf borderId="22" fillId="4" fontId="0" numFmtId="0" xfId="0" applyBorder="1" applyFont="1"/>
    <xf borderId="24" fillId="4" fontId="0" numFmtId="0" xfId="0" applyBorder="1" applyFont="1"/>
    <xf borderId="25" fillId="4" fontId="0" numFmtId="0" xfId="0" applyBorder="1" applyFont="1"/>
    <xf borderId="26" fillId="4" fontId="0" numFmtId="0" xfId="0" applyBorder="1" applyFont="1"/>
    <xf borderId="0" fillId="0" fontId="0" numFmtId="0" xfId="0" applyFont="1"/>
    <xf borderId="0" fillId="0" fontId="4" numFmtId="0" xfId="0" applyFont="1"/>
    <xf borderId="27" fillId="2" fontId="5" numFmtId="0" xfId="0" applyBorder="1" applyFont="1"/>
    <xf borderId="28" fillId="4" fontId="5" numFmtId="0" xfId="0" applyBorder="1" applyFont="1"/>
    <xf borderId="29" fillId="4" fontId="5" numFmtId="0" xfId="0" applyBorder="1" applyFont="1"/>
    <xf borderId="30" fillId="4" fontId="5" numFmtId="0" xfId="0" applyBorder="1" applyFont="1"/>
    <xf borderId="31" fillId="2" fontId="5" numFmtId="0" xfId="0" applyBorder="1" applyFont="1"/>
    <xf borderId="32" fillId="2" fontId="5" numFmtId="0" xfId="0" applyBorder="1" applyFont="1"/>
    <xf borderId="33" fillId="2" fontId="5" numFmtId="0" xfId="0" applyBorder="1" applyFont="1"/>
    <xf borderId="34" fillId="2" fontId="5" numFmtId="0" xfId="0" applyBorder="1" applyFont="1"/>
    <xf borderId="35" fillId="0" fontId="0" numFmtId="0" xfId="0" applyBorder="1" applyFont="1"/>
    <xf borderId="36" fillId="0" fontId="0" numFmtId="0" xfId="0" applyBorder="1" applyFont="1"/>
    <xf borderId="37" fillId="0" fontId="0" numFmtId="0" xfId="0" applyBorder="1" applyFont="1"/>
    <xf borderId="38" fillId="0" fontId="0" numFmtId="0" xfId="0" applyBorder="1" applyFont="1"/>
    <xf borderId="39" fillId="0" fontId="0" numFmtId="0" xfId="0" applyBorder="1" applyFont="1"/>
    <xf borderId="19" fillId="0" fontId="0" numFmtId="0" xfId="0" applyBorder="1" applyFont="1"/>
    <xf borderId="40" fillId="0" fontId="0" numFmtId="0" xfId="0" applyBorder="1" applyFont="1"/>
    <xf borderId="4" fillId="0" fontId="0" numFmtId="0" xfId="0" applyBorder="1" applyFont="1"/>
    <xf borderId="41" fillId="0" fontId="0" numFmtId="0" xfId="0" applyBorder="1" applyFont="1"/>
    <xf borderId="42" fillId="0" fontId="0" numFmtId="0" xfId="0" applyBorder="1" applyFont="1"/>
    <xf borderId="43" fillId="2" fontId="5" numFmtId="0" xfId="0" applyBorder="1" applyFont="1"/>
    <xf borderId="44" fillId="0" fontId="0" numFmtId="0" xfId="0" applyBorder="1" applyFont="1"/>
    <xf borderId="45" fillId="0" fontId="0" numFmtId="0" xfId="0" applyBorder="1" applyFont="1"/>
    <xf borderId="46" fillId="0" fontId="0" numFmtId="0" xfId="0" applyBorder="1" applyFont="1"/>
    <xf borderId="13" fillId="0" fontId="0" numFmtId="0" xfId="0" applyBorder="1" applyFont="1"/>
    <xf borderId="7" fillId="4" fontId="5" numFmtId="0" xfId="0" applyBorder="1" applyFont="1"/>
    <xf borderId="0" fillId="0" fontId="6" numFmtId="0" xfId="0" applyFont="1"/>
    <xf borderId="47" fillId="5" fontId="5" numFmtId="0" xfId="0" applyBorder="1" applyFill="1" applyFont="1"/>
    <xf borderId="27" fillId="5" fontId="5" numFmtId="0" xfId="0" applyBorder="1" applyFont="1"/>
    <xf borderId="48" fillId="2" fontId="3" numFmtId="0" xfId="0" applyAlignment="1" applyBorder="1" applyFont="1">
      <alignment vertical="center"/>
    </xf>
    <xf borderId="38" fillId="6" fontId="7" numFmtId="0" xfId="0" applyBorder="1" applyFill="1" applyFont="1"/>
    <xf borderId="39" fillId="7" fontId="3" numFmtId="0" xfId="0" applyBorder="1" applyFill="1" applyFont="1"/>
    <xf borderId="39" fillId="0" fontId="3" numFmtId="0" xfId="0" applyBorder="1" applyFont="1"/>
    <xf borderId="19" fillId="0" fontId="3" numFmtId="0" xfId="0" applyBorder="1" applyFont="1"/>
    <xf borderId="49" fillId="2" fontId="3" numFmtId="0" xfId="0" applyAlignment="1" applyBorder="1" applyFont="1">
      <alignment vertical="center"/>
    </xf>
    <xf borderId="40" fillId="6" fontId="7" numFmtId="0" xfId="0" applyBorder="1" applyFont="1"/>
    <xf borderId="4" fillId="7" fontId="3" numFmtId="0" xfId="0" applyBorder="1" applyFont="1"/>
    <xf borderId="4" fillId="0" fontId="3" numFmtId="0" xfId="0" applyBorder="1" applyFont="1"/>
    <xf borderId="42" fillId="0" fontId="3" numFmtId="0" xfId="0" applyBorder="1" applyFont="1"/>
    <xf borderId="49" fillId="2" fontId="3" numFmtId="0" xfId="0" applyAlignment="1" applyBorder="1" applyFont="1">
      <alignment horizontal="left" vertical="center"/>
    </xf>
    <xf borderId="40" fillId="8" fontId="7" numFmtId="0" xfId="0" applyBorder="1" applyFill="1" applyFont="1"/>
    <xf borderId="4" fillId="9" fontId="3" numFmtId="0" xfId="0" applyBorder="1" applyFill="1" applyFont="1"/>
    <xf borderId="50" fillId="2" fontId="3" numFmtId="0" xfId="0" applyAlignment="1" applyBorder="1" applyFont="1">
      <alignment vertical="center"/>
    </xf>
    <xf borderId="44" fillId="8" fontId="7" numFmtId="0" xfId="0" applyBorder="1" applyFont="1"/>
    <xf borderId="45" fillId="9" fontId="3" numFmtId="0" xfId="0" applyBorder="1" applyFont="1"/>
    <xf borderId="45" fillId="0" fontId="3" numFmtId="0" xfId="0" applyBorder="1" applyFont="1"/>
    <xf borderId="13" fillId="0" fontId="3" numFmtId="0" xfId="0" applyBorder="1" applyFont="1"/>
    <xf borderId="51" fillId="2" fontId="3" numFmtId="0" xfId="0" applyAlignment="1" applyBorder="1" applyFont="1">
      <alignment vertical="center"/>
    </xf>
    <xf borderId="4" fillId="3" fontId="7" numFmtId="0" xfId="0" applyBorder="1" applyFont="1"/>
    <xf borderId="4" fillId="9" fontId="7" numFmtId="0" xfId="0" applyBorder="1" applyFont="1"/>
    <xf borderId="4" fillId="0" fontId="7" numFmtId="0" xfId="0" applyBorder="1" applyFont="1"/>
    <xf borderId="4" fillId="6" fontId="7" numFmtId="0" xfId="0" applyBorder="1" applyFont="1"/>
    <xf borderId="51" fillId="2" fontId="8" numFmtId="0" xfId="0" applyAlignment="1" applyBorder="1" applyFont="1">
      <alignment vertical="center"/>
    </xf>
    <xf borderId="4" fillId="3" fontId="9" numFmtId="0" xfId="0" applyBorder="1" applyFont="1"/>
    <xf borderId="4" fillId="7" fontId="8" numFmtId="0" xfId="0" applyBorder="1" applyFont="1"/>
    <xf borderId="4" fillId="0" fontId="9" numFmtId="0" xfId="0" applyBorder="1" applyFont="1"/>
    <xf borderId="4" fillId="6" fontId="9" numFmtId="0" xfId="0" applyBorder="1" applyFont="1"/>
    <xf borderId="4" fillId="9" fontId="9" numFmtId="0" xfId="0" applyBorder="1" applyFont="1"/>
    <xf borderId="4" fillId="7" fontId="7" numFmtId="0" xfId="0" applyBorder="1" applyFont="1"/>
    <xf borderId="52" fillId="5" fontId="5" numFmtId="0" xfId="0" applyBorder="1" applyFont="1"/>
    <xf borderId="32" fillId="5" fontId="5" numFmtId="0" xfId="0" applyBorder="1" applyFont="1"/>
    <xf borderId="33" fillId="5" fontId="5" numFmtId="0" xfId="0" applyBorder="1" applyFont="1"/>
    <xf borderId="53" fillId="2" fontId="3" numFmtId="0" xfId="0" applyAlignment="1" applyBorder="1" applyFont="1">
      <alignment vertical="center"/>
    </xf>
    <xf borderId="38" fillId="3" fontId="7" numFmtId="0" xfId="0" applyBorder="1" applyFont="1"/>
    <xf borderId="39" fillId="7" fontId="7" numFmtId="0" xfId="0" applyBorder="1" applyFont="1"/>
    <xf borderId="39" fillId="0" fontId="7" numFmtId="0" xfId="0" applyBorder="1" applyFont="1"/>
    <xf borderId="19" fillId="0" fontId="7" numFmtId="0" xfId="0" applyBorder="1" applyFont="1"/>
    <xf borderId="40" fillId="3" fontId="7" numFmtId="0" xfId="0" applyBorder="1" applyFont="1"/>
    <xf borderId="42" fillId="0" fontId="7" numFmtId="0" xfId="0" applyBorder="1" applyFont="1"/>
    <xf borderId="44" fillId="3" fontId="7" numFmtId="0" xfId="0" applyBorder="1" applyFont="1"/>
    <xf borderId="45" fillId="9" fontId="7" numFmtId="0" xfId="0" applyBorder="1" applyFont="1"/>
    <xf borderId="45" fillId="0" fontId="7" numFmtId="0" xfId="0" applyBorder="1" applyFont="1"/>
    <xf borderId="13" fillId="0" fontId="7" numFmtId="0" xfId="0" applyBorder="1" applyFont="1"/>
    <xf borderId="38" fillId="5" fontId="5" numFmtId="0" xfId="0" applyBorder="1" applyFont="1"/>
    <xf borderId="39" fillId="5" fontId="5" numFmtId="0" xfId="0" applyBorder="1" applyFont="1"/>
    <xf borderId="19" fillId="5" fontId="5" numFmtId="0" xfId="0" applyBorder="1" applyFont="1"/>
    <xf borderId="40" fillId="2" fontId="3" numFmtId="0" xfId="0" applyAlignment="1" applyBorder="1" applyFont="1">
      <alignment vertical="center"/>
    </xf>
    <xf borderId="42" fillId="0" fontId="10" numFmtId="0" xfId="0" applyBorder="1" applyFont="1"/>
    <xf borderId="44" fillId="2" fontId="3" numFmtId="0" xfId="0" applyAlignment="1" applyBorder="1" applyFont="1">
      <alignment vertical="center"/>
    </xf>
    <xf borderId="45" fillId="6" fontId="7" numFmtId="0" xfId="0" applyBorder="1" applyFont="1"/>
    <xf borderId="45" fillId="7" fontId="7" numFmtId="0" xfId="0" applyBorder="1" applyFont="1"/>
    <xf borderId="13" fillId="0" fontId="10" numFmtId="0" xfId="0" applyBorder="1" applyFont="1"/>
    <xf borderId="54" fillId="5" fontId="5" numFmtId="0" xfId="0" applyBorder="1" applyFont="1"/>
    <xf borderId="7" fillId="5" fontId="5" numFmtId="0" xfId="0" applyBorder="1" applyFont="1"/>
    <xf borderId="0" fillId="0" fontId="5" numFmtId="0" xfId="0" applyFont="1"/>
    <xf borderId="4" fillId="5" fontId="5" numFmtId="0" xfId="0" applyBorder="1" applyFont="1"/>
    <xf borderId="55" fillId="5" fontId="5" numFmtId="0" xfId="0" applyBorder="1" applyFont="1"/>
    <xf borderId="4" fillId="10" fontId="3" numFmtId="0" xfId="0" applyAlignment="1" applyBorder="1" applyFill="1" applyFont="1">
      <alignment vertical="center"/>
    </xf>
    <xf borderId="48" fillId="11" fontId="3" numFmtId="0" xfId="0" applyAlignment="1" applyBorder="1" applyFill="1" applyFont="1">
      <alignment vertical="center"/>
    </xf>
    <xf borderId="49" fillId="11" fontId="3" numFmtId="0" xfId="0" applyAlignment="1" applyBorder="1" applyFont="1">
      <alignment vertical="center"/>
    </xf>
    <xf borderId="49" fillId="11" fontId="3" numFmtId="0" xfId="0" applyAlignment="1" applyBorder="1" applyFont="1">
      <alignment horizontal="left" vertical="center"/>
    </xf>
    <xf borderId="50" fillId="11" fontId="3" numFmtId="0" xfId="0" applyAlignment="1" applyBorder="1" applyFont="1">
      <alignment vertical="center"/>
    </xf>
    <xf borderId="51" fillId="12" fontId="3" numFmtId="0" xfId="0" applyAlignment="1" applyBorder="1" applyFill="1" applyFont="1">
      <alignment vertical="center"/>
    </xf>
    <xf borderId="51" fillId="12" fontId="8" numFmtId="0" xfId="0" applyAlignment="1" applyBorder="1" applyFont="1">
      <alignment vertical="center"/>
    </xf>
    <xf borderId="53" fillId="13" fontId="3" numFmtId="0" xfId="0" applyAlignment="1" applyBorder="1" applyFill="1" applyFont="1">
      <alignment vertical="center"/>
    </xf>
    <xf borderId="49" fillId="13" fontId="3" numFmtId="0" xfId="0" applyAlignment="1" applyBorder="1" applyFont="1">
      <alignment vertical="center"/>
    </xf>
    <xf borderId="50" fillId="13" fontId="3" numFmtId="0" xfId="0" applyAlignment="1" applyBorder="1" applyFont="1">
      <alignment vertical="center"/>
    </xf>
    <xf borderId="40" fillId="14" fontId="3" numFmtId="0" xfId="0" applyAlignment="1" applyBorder="1" applyFill="1" applyFont="1">
      <alignment vertical="center"/>
    </xf>
    <xf borderId="44" fillId="14" fontId="3" numFmtId="0" xfId="0" applyAlignment="1" applyBorder="1" applyFont="1">
      <alignment vertical="center"/>
    </xf>
    <xf borderId="4" fillId="15" fontId="11" numFmtId="0" xfId="0" applyAlignment="1" applyBorder="1" applyFill="1" applyFont="1">
      <alignment readingOrder="0" shrinkToFit="0" vertical="center" wrapText="1"/>
    </xf>
    <xf borderId="4" fillId="4" fontId="12" numFmtId="0" xfId="0" applyAlignment="1" applyBorder="1" applyFont="1">
      <alignment readingOrder="0" shrinkToFit="0" vertical="center" wrapText="1"/>
    </xf>
    <xf borderId="4" fillId="3" fontId="13" numFmtId="0" xfId="0" applyAlignment="1" applyBorder="1" applyFont="1">
      <alignment readingOrder="0" shrinkToFit="0" vertical="center" wrapText="1"/>
    </xf>
    <xf borderId="4" fillId="0" fontId="14" numFmtId="0" xfId="0" applyAlignment="1" applyBorder="1" applyFont="1">
      <alignment readingOrder="0" shrinkToFit="0" vertical="center" wrapText="1"/>
    </xf>
    <xf borderId="4" fillId="0" fontId="14" numFmtId="164" xfId="0" applyAlignment="1" applyBorder="1" applyFont="1" applyNumberFormat="1">
      <alignment readingOrder="0" shrinkToFit="0" vertical="center" wrapText="1"/>
    </xf>
    <xf borderId="0" fillId="0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2000">
                <a:solidFill>
                  <a:schemeClr val="dk1"/>
                </a:solidFill>
                <a:latin typeface="Georgia"/>
              </a:defRPr>
            </a:pPr>
            <a:r>
              <a:rPr b="0" i="0" sz="2000">
                <a:solidFill>
                  <a:schemeClr val="dk1"/>
                </a:solidFill>
                <a:latin typeface="Georgia"/>
              </a:rPr>
              <a:t>Vodní zdroj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</c:spPr>
          </c:dPt>
          <c:dLbls>
            <c:dLbl>
              <c:idx val="0"/>
              <c:txPr>
                <a:bodyPr/>
                <a:lstStyle/>
                <a:p>
                  <a:pPr lvl="0">
                    <a:defRPr sz="2000"/>
                  </a:pPr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1"/>
              <c:txPr>
                <a:bodyPr/>
                <a:lstStyle/>
                <a:p>
                  <a:pPr lvl="0">
                    <a:defRPr sz="1600"/>
                  </a:pPr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dLbl>
              <c:idx val="2"/>
              <c:txPr>
                <a:bodyPr/>
                <a:lstStyle/>
                <a:p>
                  <a:pPr lvl="0">
                    <a:defRPr sz="2000"/>
                  </a:pPr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'Přehled'!$C$1:$G$1</c:f>
            </c:strRef>
          </c:cat>
          <c:val>
            <c:numRef>
              <c:f>'Přehled'!$C$26:$G$26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 i="0" sz="1800">
              <a:solidFill>
                <a:schemeClr val="dk1"/>
              </a:solidFill>
              <a:latin typeface="Georgia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Georgia"/>
              </a:defRPr>
            </a:pPr>
            <a:r>
              <a:rPr b="0">
                <a:solidFill>
                  <a:srgbClr val="757575"/>
                </a:solidFill>
                <a:latin typeface="Georgia"/>
              </a:rPr>
              <a:t>Závislost typu vodního kola na vodním zdroji</a:t>
            </a:r>
          </a:p>
        </c:rich>
      </c:tx>
      <c:overlay val="0"/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Korelace!$B$71</c:f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dPt>
            <c:idx val="0"/>
            <c:marker>
              <c:symbol val="none"/>
            </c:marker>
          </c:dPt>
          <c:xVal>
            <c:numRef>
              <c:f>Korelace!$A$72:$A$75</c:f>
            </c:numRef>
          </c:xVal>
          <c:yVal>
            <c:numRef>
              <c:f>Korelace!$B$72:$B$75</c:f>
              <c:numCache/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687429"/>
        <c:axId val="1410381561"/>
      </c:scatterChart>
      <c:valAx>
        <c:axId val="76668742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Panství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1410381561"/>
      </c:valAx>
      <c:valAx>
        <c:axId val="1410381561"/>
        <c:scaling>
          <c:orientation val="minMax"/>
          <c:max val="2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Hodnota korelace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6668742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504825</xdr:colOff>
      <xdr:row>28</xdr:row>
      <xdr:rowOff>133350</xdr:rowOff>
    </xdr:from>
    <xdr:ext cx="7143750" cy="4981575"/>
    <xdr:graphicFrame>
      <xdr:nvGraphicFramePr>
        <xdr:cNvPr id="2078965404" name="Chart 1" title="Gra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1314450</xdr:colOff>
      <xdr:row>58</xdr:row>
      <xdr:rowOff>152400</xdr:rowOff>
    </xdr:from>
    <xdr:ext cx="5715000" cy="3533775"/>
    <xdr:graphicFrame>
      <xdr:nvGraphicFramePr>
        <xdr:cNvPr id="973623987" name="Chart 2" title="Graf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1.22" defaultRowHeight="15.0"/>
  <cols>
    <col customWidth="1" min="1" max="1" width="18.78"/>
    <col customWidth="1" min="2" max="2" width="8.67"/>
    <col customWidth="1" min="3" max="6" width="8.33"/>
    <col customWidth="1" min="7" max="7" width="11.44"/>
    <col customWidth="1" min="8" max="8" width="12.78"/>
    <col customWidth="1" min="9" max="13" width="8.33"/>
    <col customWidth="1" min="14" max="14" width="12.67"/>
    <col customWidth="1" min="15" max="15" width="11.11"/>
    <col customWidth="1" min="16" max="16" width="13.78"/>
    <col customWidth="1" min="17" max="17" width="21.56"/>
    <col customWidth="1" min="18" max="18" width="19.44"/>
    <col customWidth="1" min="19" max="19" width="20.78"/>
    <col customWidth="1" min="20" max="20" width="15.11"/>
    <col customWidth="1" min="21" max="21" width="18.11"/>
    <col customWidth="1" min="22" max="22" width="4.44"/>
    <col customWidth="1" min="23" max="26" width="8.33"/>
  </cols>
  <sheetData>
    <row r="1" ht="15.75" customHeight="1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</row>
    <row r="2" ht="15.75" customHeight="1">
      <c r="A2" s="5" t="s">
        <v>20</v>
      </c>
      <c r="B2" s="6" t="s">
        <v>21</v>
      </c>
      <c r="C2" s="7">
        <v>17.0</v>
      </c>
      <c r="D2" s="7">
        <v>0.0</v>
      </c>
      <c r="E2" s="7">
        <v>0.0</v>
      </c>
      <c r="F2" s="7">
        <v>0.0</v>
      </c>
      <c r="G2" s="7">
        <v>2.0</v>
      </c>
      <c r="H2" s="7">
        <v>8603.0</v>
      </c>
      <c r="I2" s="7">
        <v>12.0</v>
      </c>
      <c r="J2" s="7">
        <v>11.0</v>
      </c>
      <c r="K2" s="7">
        <v>0.0</v>
      </c>
      <c r="L2" s="7">
        <v>0.0</v>
      </c>
      <c r="M2" s="7">
        <v>0.0</v>
      </c>
      <c r="N2" s="7">
        <v>330.0</v>
      </c>
      <c r="O2" s="8">
        <v>45.0</v>
      </c>
      <c r="P2" s="9" t="s">
        <v>3</v>
      </c>
      <c r="Q2" s="10">
        <v>453.0</v>
      </c>
      <c r="R2" s="10">
        <v>7.0</v>
      </c>
      <c r="S2" s="10">
        <v>17.0</v>
      </c>
      <c r="T2" s="10">
        <v>2.0</v>
      </c>
      <c r="U2" s="11">
        <v>1.0</v>
      </c>
      <c r="W2" s="7" t="s">
        <v>22</v>
      </c>
    </row>
    <row r="3" ht="15.75" customHeight="1">
      <c r="A3" s="12"/>
      <c r="B3" s="13" t="s">
        <v>23</v>
      </c>
      <c r="C3" s="14">
        <v>0.0</v>
      </c>
      <c r="D3" s="14">
        <v>2.0</v>
      </c>
      <c r="E3" s="14">
        <v>1.0</v>
      </c>
      <c r="F3" s="14">
        <v>2.0</v>
      </c>
      <c r="G3" s="14">
        <v>0.0</v>
      </c>
      <c r="H3" s="14">
        <v>3430.0</v>
      </c>
      <c r="I3" s="14">
        <v>16.0</v>
      </c>
      <c r="J3" s="14">
        <v>2.0</v>
      </c>
      <c r="K3" s="14">
        <v>0.0</v>
      </c>
      <c r="L3" s="14">
        <v>0.0</v>
      </c>
      <c r="M3" s="14">
        <v>0.0</v>
      </c>
      <c r="N3" s="14">
        <v>1055.0</v>
      </c>
      <c r="O3" s="14">
        <v>37.0</v>
      </c>
      <c r="P3" s="15" t="s">
        <v>24</v>
      </c>
      <c r="Q3" s="16">
        <f>H3/SUM(C3:G3)</f>
        <v>686</v>
      </c>
      <c r="R3" s="16">
        <v>29.0</v>
      </c>
      <c r="S3" s="16">
        <f>N3/SUM(C3:G3)</f>
        <v>211</v>
      </c>
      <c r="T3" s="16">
        <v>7.0</v>
      </c>
      <c r="U3" s="17">
        <v>3.0</v>
      </c>
      <c r="W3" s="18" t="s">
        <v>25</v>
      </c>
    </row>
    <row r="4" ht="15.75" customHeight="1">
      <c r="A4" s="19" t="s">
        <v>26</v>
      </c>
      <c r="B4" s="20" t="s">
        <v>21</v>
      </c>
      <c r="C4" s="21">
        <v>13.0</v>
      </c>
      <c r="D4" s="21">
        <v>0.0</v>
      </c>
      <c r="E4" s="21">
        <v>72.0</v>
      </c>
      <c r="F4" s="21">
        <v>0.0</v>
      </c>
      <c r="G4" s="21">
        <v>0.0</v>
      </c>
      <c r="H4" s="21">
        <v>19968.0</v>
      </c>
      <c r="I4" s="21">
        <v>23.0</v>
      </c>
      <c r="J4" s="21">
        <v>36.0</v>
      </c>
      <c r="K4" s="21">
        <v>4.0</v>
      </c>
      <c r="L4" s="21">
        <v>4.0</v>
      </c>
      <c r="M4" s="21">
        <v>2.0</v>
      </c>
      <c r="N4" s="21">
        <v>978.0</v>
      </c>
      <c r="O4" s="22">
        <v>135.0</v>
      </c>
      <c r="P4" s="23" t="s">
        <v>3</v>
      </c>
      <c r="Q4" s="24">
        <v>235.0</v>
      </c>
      <c r="R4" s="24">
        <v>7.0</v>
      </c>
      <c r="S4" s="24">
        <v>12.0</v>
      </c>
      <c r="T4" s="24">
        <v>2.0</v>
      </c>
      <c r="U4" s="25">
        <v>0.0</v>
      </c>
    </row>
    <row r="5" ht="15.75" customHeight="1">
      <c r="A5" s="12"/>
      <c r="B5" s="13" t="s">
        <v>23</v>
      </c>
      <c r="C5" s="14">
        <v>3.0</v>
      </c>
      <c r="D5" s="14">
        <v>1.0</v>
      </c>
      <c r="E5" s="14">
        <v>0.0</v>
      </c>
      <c r="F5" s="14">
        <v>0.0</v>
      </c>
      <c r="G5" s="14">
        <v>0.0</v>
      </c>
      <c r="H5" s="14">
        <v>3850.0</v>
      </c>
      <c r="I5" s="14">
        <v>19.0</v>
      </c>
      <c r="J5" s="14">
        <v>4.0</v>
      </c>
      <c r="K5" s="14">
        <v>1.0</v>
      </c>
      <c r="L5" s="14">
        <v>0.0</v>
      </c>
      <c r="M5" s="14">
        <v>0.0</v>
      </c>
      <c r="N5" s="14">
        <v>1059.0</v>
      </c>
      <c r="O5" s="26">
        <v>22.0</v>
      </c>
      <c r="P5" s="15" t="s">
        <v>1</v>
      </c>
      <c r="Q5" s="16">
        <v>963.0</v>
      </c>
      <c r="R5" s="16">
        <v>48.0</v>
      </c>
      <c r="S5" s="16">
        <v>265.0</v>
      </c>
      <c r="T5" s="16">
        <v>6.0</v>
      </c>
      <c r="U5" s="17">
        <v>5.0</v>
      </c>
    </row>
    <row r="6" ht="15.75" customHeight="1">
      <c r="A6" s="19" t="s">
        <v>27</v>
      </c>
      <c r="B6" s="20" t="s">
        <v>21</v>
      </c>
      <c r="C6" s="21">
        <v>0.0</v>
      </c>
      <c r="D6" s="21">
        <v>0.0</v>
      </c>
      <c r="E6" s="21">
        <v>68.0</v>
      </c>
      <c r="F6" s="21">
        <v>0.0</v>
      </c>
      <c r="G6" s="21">
        <v>0.0</v>
      </c>
      <c r="H6" s="21">
        <v>15831.0</v>
      </c>
      <c r="I6" s="21">
        <v>14.0</v>
      </c>
      <c r="J6" s="21">
        <v>27.0</v>
      </c>
      <c r="K6" s="21">
        <v>0.0</v>
      </c>
      <c r="L6" s="21">
        <v>1.0</v>
      </c>
      <c r="M6" s="21">
        <v>2.0</v>
      </c>
      <c r="N6" s="27">
        <v>0.0</v>
      </c>
      <c r="O6" s="22">
        <v>139.0</v>
      </c>
      <c r="P6" s="28" t="s">
        <v>3</v>
      </c>
      <c r="Q6" s="24">
        <v>233.0</v>
      </c>
      <c r="R6" s="24">
        <f>N6/O6</f>
        <v>0</v>
      </c>
      <c r="S6" s="24">
        <f>N6/SUM(C6:G6)</f>
        <v>0</v>
      </c>
      <c r="T6" s="24">
        <v>2.0</v>
      </c>
      <c r="U6" s="25">
        <v>0.0</v>
      </c>
    </row>
    <row r="7" ht="15.75" customHeight="1">
      <c r="A7" s="12"/>
      <c r="B7" s="13" t="s">
        <v>23</v>
      </c>
      <c r="C7" s="14">
        <v>1.0</v>
      </c>
      <c r="D7" s="14">
        <v>0.0</v>
      </c>
      <c r="E7" s="14">
        <v>4.0</v>
      </c>
      <c r="F7" s="14">
        <v>0.0</v>
      </c>
      <c r="G7" s="14">
        <v>0.0</v>
      </c>
      <c r="H7" s="14">
        <v>2499.0</v>
      </c>
      <c r="I7" s="14">
        <v>13.0</v>
      </c>
      <c r="J7" s="14">
        <v>4.0</v>
      </c>
      <c r="K7" s="14">
        <v>0.0</v>
      </c>
      <c r="L7" s="14">
        <v>0.0</v>
      </c>
      <c r="M7" s="14">
        <v>1.0</v>
      </c>
      <c r="N7" s="14">
        <v>1864.0</v>
      </c>
      <c r="O7" s="26">
        <v>17.0</v>
      </c>
      <c r="P7" s="15" t="s">
        <v>3</v>
      </c>
      <c r="Q7" s="16">
        <v>500.0</v>
      </c>
      <c r="R7" s="16">
        <v>110.0</v>
      </c>
      <c r="S7" s="16">
        <v>373.0</v>
      </c>
      <c r="T7" s="16">
        <v>3.0</v>
      </c>
      <c r="U7" s="17">
        <v>3.0</v>
      </c>
    </row>
    <row r="8" ht="15.75" customHeight="1">
      <c r="A8" s="19" t="s">
        <v>28</v>
      </c>
      <c r="B8" s="20" t="s">
        <v>21</v>
      </c>
      <c r="C8" s="21">
        <v>0.0</v>
      </c>
      <c r="D8" s="21">
        <v>0.0</v>
      </c>
      <c r="E8" s="21">
        <v>19.0</v>
      </c>
      <c r="F8" s="21">
        <v>0.0</v>
      </c>
      <c r="G8" s="21">
        <v>0.0</v>
      </c>
      <c r="H8" s="21">
        <v>6450.0</v>
      </c>
      <c r="I8" s="21">
        <v>0.0</v>
      </c>
      <c r="J8" s="21">
        <v>6.0</v>
      </c>
      <c r="K8" s="21">
        <v>0.0</v>
      </c>
      <c r="L8" s="21">
        <v>0.0</v>
      </c>
      <c r="M8" s="21">
        <v>0.0</v>
      </c>
      <c r="N8" s="21">
        <v>460.0</v>
      </c>
      <c r="O8" s="22">
        <v>32.0</v>
      </c>
      <c r="P8" s="28" t="s">
        <v>3</v>
      </c>
      <c r="Q8" s="24">
        <v>339.0</v>
      </c>
      <c r="R8" s="24">
        <v>14.0</v>
      </c>
      <c r="S8" s="24">
        <v>24.0</v>
      </c>
      <c r="T8" s="24">
        <v>2.0</v>
      </c>
      <c r="U8" s="25">
        <f t="shared" ref="U8:U9" si="1">I8/SUM(C8:G8)</f>
        <v>0</v>
      </c>
    </row>
    <row r="9" ht="15.75" customHeight="1">
      <c r="A9" s="12"/>
      <c r="B9" s="13" t="s">
        <v>23</v>
      </c>
      <c r="C9" s="14">
        <v>0.0</v>
      </c>
      <c r="D9" s="14">
        <v>0.0</v>
      </c>
      <c r="E9" s="14">
        <v>1.0</v>
      </c>
      <c r="F9" s="14">
        <v>0.0</v>
      </c>
      <c r="G9" s="14">
        <v>0.0</v>
      </c>
      <c r="H9" s="14">
        <v>940.0</v>
      </c>
      <c r="I9" s="14">
        <v>2.0</v>
      </c>
      <c r="J9" s="14">
        <v>0.0</v>
      </c>
      <c r="K9" s="14">
        <v>0.0</v>
      </c>
      <c r="L9" s="14">
        <v>0.0</v>
      </c>
      <c r="M9" s="14">
        <v>0.0</v>
      </c>
      <c r="N9" s="14">
        <v>190.0</v>
      </c>
      <c r="O9" s="26">
        <v>3.0</v>
      </c>
      <c r="P9" s="29" t="s">
        <v>3</v>
      </c>
      <c r="Q9" s="16">
        <f t="shared" ref="Q9:Q11" si="2">H9/SUM(C9:G9)</f>
        <v>940</v>
      </c>
      <c r="R9" s="16">
        <v>63.0</v>
      </c>
      <c r="S9" s="16">
        <f>N9/SUM(C9:G9)</f>
        <v>190</v>
      </c>
      <c r="T9" s="16">
        <f>O9/SUM(C9:G9)</f>
        <v>3</v>
      </c>
      <c r="U9" s="17">
        <f t="shared" si="1"/>
        <v>2</v>
      </c>
    </row>
    <row r="10" ht="15.75" customHeight="1">
      <c r="A10" s="19" t="s">
        <v>29</v>
      </c>
      <c r="B10" s="20" t="s">
        <v>21</v>
      </c>
      <c r="C10" s="21">
        <v>0.0</v>
      </c>
      <c r="D10" s="21">
        <v>0.0</v>
      </c>
      <c r="E10" s="21">
        <v>5.0</v>
      </c>
      <c r="F10" s="21">
        <v>0.0</v>
      </c>
      <c r="G10" s="21">
        <v>0.0</v>
      </c>
      <c r="H10" s="21">
        <v>1115.0</v>
      </c>
      <c r="I10" s="21">
        <v>1.0</v>
      </c>
      <c r="J10" s="21">
        <v>2.0</v>
      </c>
      <c r="K10" s="21">
        <v>0.0</v>
      </c>
      <c r="L10" s="21">
        <v>0.0</v>
      </c>
      <c r="M10" s="21">
        <v>0.0</v>
      </c>
      <c r="N10" s="21">
        <v>78.0</v>
      </c>
      <c r="O10" s="22">
        <v>11.0</v>
      </c>
      <c r="P10" s="28" t="s">
        <v>3</v>
      </c>
      <c r="Q10" s="24">
        <f t="shared" si="2"/>
        <v>223</v>
      </c>
      <c r="R10" s="24">
        <v>7.0</v>
      </c>
      <c r="S10" s="24">
        <v>16.0</v>
      </c>
      <c r="T10" s="24">
        <v>2.0</v>
      </c>
      <c r="U10" s="25">
        <v>0.0</v>
      </c>
    </row>
    <row r="11" ht="15.75" customHeight="1">
      <c r="A11" s="12"/>
      <c r="B11" s="13" t="s">
        <v>23</v>
      </c>
      <c r="C11" s="14">
        <v>0.0</v>
      </c>
      <c r="D11" s="14">
        <v>0.0</v>
      </c>
      <c r="E11" s="14">
        <v>1.0</v>
      </c>
      <c r="F11" s="14">
        <v>0.0</v>
      </c>
      <c r="G11" s="14">
        <v>0.0</v>
      </c>
      <c r="H11" s="14">
        <v>130.0</v>
      </c>
      <c r="I11" s="14">
        <v>3.0</v>
      </c>
      <c r="J11" s="14">
        <v>0.0</v>
      </c>
      <c r="K11" s="14">
        <v>0.0</v>
      </c>
      <c r="L11" s="14">
        <v>0.0</v>
      </c>
      <c r="M11" s="14">
        <v>0.0</v>
      </c>
      <c r="N11" s="14">
        <v>76.0</v>
      </c>
      <c r="O11" s="26">
        <v>4.0</v>
      </c>
      <c r="P11" s="15" t="s">
        <v>3</v>
      </c>
      <c r="Q11" s="16">
        <f t="shared" si="2"/>
        <v>130</v>
      </c>
      <c r="R11" s="16">
        <f t="shared" ref="R11:R12" si="3">N11/O11</f>
        <v>19</v>
      </c>
      <c r="S11" s="16">
        <f t="shared" ref="S11:S13" si="4">N11/SUM(C11:G11)</f>
        <v>76</v>
      </c>
      <c r="T11" s="16">
        <f t="shared" ref="T11:T13" si="5">O11/SUM(C11:G11)</f>
        <v>4</v>
      </c>
      <c r="U11" s="17">
        <f>I11/SUM(C11:G11)</f>
        <v>3</v>
      </c>
    </row>
    <row r="12" ht="15.75" customHeight="1">
      <c r="A12" s="19" t="s">
        <v>30</v>
      </c>
      <c r="B12" s="20" t="s">
        <v>21</v>
      </c>
      <c r="C12" s="21">
        <v>7.0</v>
      </c>
      <c r="D12" s="21">
        <v>0.0</v>
      </c>
      <c r="E12" s="21">
        <v>0.0</v>
      </c>
      <c r="F12" s="21">
        <v>0.0</v>
      </c>
      <c r="G12" s="21">
        <v>0.0</v>
      </c>
      <c r="H12" s="21">
        <v>2608.0</v>
      </c>
      <c r="I12" s="21">
        <v>6.0</v>
      </c>
      <c r="J12" s="21">
        <v>3.0</v>
      </c>
      <c r="K12" s="21">
        <v>0.0</v>
      </c>
      <c r="L12" s="21">
        <v>0.0</v>
      </c>
      <c r="M12" s="21">
        <v>0.0</v>
      </c>
      <c r="N12" s="21">
        <v>0.0</v>
      </c>
      <c r="O12" s="22">
        <v>14.0</v>
      </c>
      <c r="P12" s="23" t="s">
        <v>1</v>
      </c>
      <c r="Q12" s="24">
        <v>373.0</v>
      </c>
      <c r="R12" s="24">
        <f t="shared" si="3"/>
        <v>0</v>
      </c>
      <c r="S12" s="24">
        <f t="shared" si="4"/>
        <v>0</v>
      </c>
      <c r="T12" s="24">
        <f t="shared" si="5"/>
        <v>2</v>
      </c>
      <c r="U12" s="25">
        <v>1.0</v>
      </c>
    </row>
    <row r="13" ht="15.75" customHeight="1">
      <c r="A13" s="12"/>
      <c r="B13" s="13" t="s">
        <v>23</v>
      </c>
      <c r="C13" s="14">
        <v>1.0</v>
      </c>
      <c r="D13" s="14">
        <v>0.0</v>
      </c>
      <c r="E13" s="14">
        <v>0.0</v>
      </c>
      <c r="F13" s="14">
        <v>0.0</v>
      </c>
      <c r="G13" s="14">
        <v>0.0</v>
      </c>
      <c r="H13" s="14">
        <v>546.0</v>
      </c>
      <c r="I13" s="14">
        <v>4.0</v>
      </c>
      <c r="J13" s="14">
        <v>1.0</v>
      </c>
      <c r="K13" s="14">
        <v>0.0</v>
      </c>
      <c r="L13" s="14">
        <v>0.0</v>
      </c>
      <c r="M13" s="14">
        <v>0.0</v>
      </c>
      <c r="N13" s="14">
        <v>233.0</v>
      </c>
      <c r="O13" s="26">
        <v>4.0</v>
      </c>
      <c r="P13" s="15" t="s">
        <v>1</v>
      </c>
      <c r="Q13" s="16">
        <f>H13/SUM(C13:G13)</f>
        <v>546</v>
      </c>
      <c r="R13" s="16">
        <v>58.0</v>
      </c>
      <c r="S13" s="16">
        <f t="shared" si="4"/>
        <v>233</v>
      </c>
      <c r="T13" s="16">
        <f t="shared" si="5"/>
        <v>4</v>
      </c>
      <c r="U13" s="17">
        <f t="shared" ref="U13:U18" si="6">I13/SUM(C13:G13)</f>
        <v>4</v>
      </c>
    </row>
    <row r="14" ht="15.75" customHeight="1">
      <c r="A14" s="19" t="s">
        <v>31</v>
      </c>
      <c r="B14" s="20" t="s">
        <v>21</v>
      </c>
      <c r="C14" s="21">
        <v>8.0</v>
      </c>
      <c r="D14" s="21">
        <v>1.0</v>
      </c>
      <c r="E14" s="21">
        <v>7.0</v>
      </c>
      <c r="F14" s="21">
        <v>0.0</v>
      </c>
      <c r="G14" s="21">
        <v>1.0</v>
      </c>
      <c r="H14" s="21">
        <v>6182.0</v>
      </c>
      <c r="I14" s="21">
        <v>0.0</v>
      </c>
      <c r="J14" s="21">
        <v>4.0</v>
      </c>
      <c r="K14" s="21">
        <v>0.0</v>
      </c>
      <c r="L14" s="21">
        <v>0.0</v>
      </c>
      <c r="M14" s="21">
        <v>0.0</v>
      </c>
      <c r="N14" s="21">
        <v>367.0</v>
      </c>
      <c r="O14" s="22">
        <v>31.0</v>
      </c>
      <c r="P14" s="28" t="s">
        <v>1</v>
      </c>
      <c r="Q14" s="24">
        <v>364.0</v>
      </c>
      <c r="R14" s="24">
        <v>12.0</v>
      </c>
      <c r="S14" s="24">
        <v>22.0</v>
      </c>
      <c r="T14" s="24">
        <v>2.0</v>
      </c>
      <c r="U14" s="25">
        <f t="shared" si="6"/>
        <v>0</v>
      </c>
    </row>
    <row r="15" ht="15.75" customHeight="1">
      <c r="A15" s="12"/>
      <c r="B15" s="13" t="s">
        <v>23</v>
      </c>
      <c r="C15" s="14">
        <v>1.0</v>
      </c>
      <c r="D15" s="14">
        <v>0.0</v>
      </c>
      <c r="E15" s="14">
        <v>0.0</v>
      </c>
      <c r="F15" s="14">
        <v>0.0</v>
      </c>
      <c r="G15" s="14">
        <v>0.0</v>
      </c>
      <c r="H15" s="14">
        <v>200.0</v>
      </c>
      <c r="I15" s="14">
        <v>2.0</v>
      </c>
      <c r="J15" s="14">
        <v>0.0</v>
      </c>
      <c r="K15" s="14">
        <v>0.0</v>
      </c>
      <c r="L15" s="14">
        <v>0.0</v>
      </c>
      <c r="M15" s="14">
        <v>0.0</v>
      </c>
      <c r="N15" s="14">
        <v>122.0</v>
      </c>
      <c r="O15" s="26">
        <v>3.0</v>
      </c>
      <c r="P15" s="15" t="s">
        <v>1</v>
      </c>
      <c r="Q15" s="16">
        <f t="shared" ref="Q15:Q17" si="7">H15/SUM(C15:G15)</f>
        <v>200</v>
      </c>
      <c r="R15" s="16">
        <v>41.0</v>
      </c>
      <c r="S15" s="16">
        <f>N15/SUM(C15:G15)</f>
        <v>122</v>
      </c>
      <c r="T15" s="16">
        <f>O15/SUM(C15:G15)</f>
        <v>3</v>
      </c>
      <c r="U15" s="17">
        <f t="shared" si="6"/>
        <v>2</v>
      </c>
    </row>
    <row r="16" ht="15.75" customHeight="1">
      <c r="A16" s="19" t="s">
        <v>32</v>
      </c>
      <c r="B16" s="20" t="s">
        <v>21</v>
      </c>
      <c r="C16" s="21">
        <v>2.0</v>
      </c>
      <c r="D16" s="21">
        <v>0.0</v>
      </c>
      <c r="E16" s="21">
        <v>0.0</v>
      </c>
      <c r="F16" s="21">
        <v>0.0</v>
      </c>
      <c r="G16" s="21">
        <v>0.0</v>
      </c>
      <c r="H16" s="21">
        <v>780.0</v>
      </c>
      <c r="I16" s="21">
        <v>0.0</v>
      </c>
      <c r="J16" s="21">
        <v>1.0</v>
      </c>
      <c r="K16" s="21">
        <v>0.0</v>
      </c>
      <c r="L16" s="21">
        <v>0.0</v>
      </c>
      <c r="M16" s="21">
        <v>0.0</v>
      </c>
      <c r="N16" s="21">
        <v>45.0</v>
      </c>
      <c r="O16" s="22">
        <v>5.0</v>
      </c>
      <c r="P16" s="23" t="s">
        <v>1</v>
      </c>
      <c r="Q16" s="24">
        <f t="shared" si="7"/>
        <v>390</v>
      </c>
      <c r="R16" s="24">
        <f>N16/O16</f>
        <v>9</v>
      </c>
      <c r="S16" s="24">
        <v>23.0</v>
      </c>
      <c r="T16" s="24">
        <v>3.0</v>
      </c>
      <c r="U16" s="25">
        <f t="shared" si="6"/>
        <v>0</v>
      </c>
    </row>
    <row r="17" ht="15.75" customHeight="1">
      <c r="A17" s="12"/>
      <c r="B17" s="13" t="s">
        <v>23</v>
      </c>
      <c r="C17" s="14">
        <v>0.0</v>
      </c>
      <c r="D17" s="14">
        <v>0.0</v>
      </c>
      <c r="E17" s="14">
        <v>1.0</v>
      </c>
      <c r="F17" s="14">
        <v>0.0</v>
      </c>
      <c r="G17" s="14">
        <v>0.0</v>
      </c>
      <c r="H17" s="14">
        <v>300.0</v>
      </c>
      <c r="I17" s="14">
        <v>4.0</v>
      </c>
      <c r="J17" s="14">
        <v>0.0</v>
      </c>
      <c r="K17" s="14">
        <v>0.0</v>
      </c>
      <c r="L17" s="14">
        <v>0.0</v>
      </c>
      <c r="M17" s="14">
        <v>0.0</v>
      </c>
      <c r="N17" s="14">
        <v>127.0</v>
      </c>
      <c r="O17" s="26">
        <v>4.0</v>
      </c>
      <c r="P17" s="15" t="s">
        <v>3</v>
      </c>
      <c r="Q17" s="16">
        <f t="shared" si="7"/>
        <v>300</v>
      </c>
      <c r="R17" s="16">
        <v>32.0</v>
      </c>
      <c r="S17" s="16">
        <f>N17/SUM(C17:G17)</f>
        <v>127</v>
      </c>
      <c r="T17" s="16">
        <f>O17/SUM(C17:G17)</f>
        <v>4</v>
      </c>
      <c r="U17" s="17">
        <f t="shared" si="6"/>
        <v>4</v>
      </c>
    </row>
    <row r="18" ht="15.75" customHeight="1">
      <c r="A18" s="19" t="s">
        <v>33</v>
      </c>
      <c r="B18" s="20" t="s">
        <v>21</v>
      </c>
      <c r="C18" s="21">
        <v>0.0</v>
      </c>
      <c r="D18" s="21">
        <v>0.0</v>
      </c>
      <c r="E18" s="21">
        <v>10.0</v>
      </c>
      <c r="F18" s="21">
        <v>0.0</v>
      </c>
      <c r="G18" s="21">
        <v>0.0</v>
      </c>
      <c r="H18" s="21">
        <v>2403.0</v>
      </c>
      <c r="I18" s="21">
        <v>0.0</v>
      </c>
      <c r="J18" s="21">
        <v>0.0</v>
      </c>
      <c r="K18" s="21">
        <v>0.0</v>
      </c>
      <c r="L18" s="21">
        <v>0.0</v>
      </c>
      <c r="M18" s="21">
        <v>0.0</v>
      </c>
      <c r="N18" s="21">
        <v>153.0</v>
      </c>
      <c r="O18" s="22">
        <v>12.0</v>
      </c>
      <c r="P18" s="28" t="s">
        <v>3</v>
      </c>
      <c r="Q18" s="24">
        <v>240.0</v>
      </c>
      <c r="R18" s="24">
        <v>13.0</v>
      </c>
      <c r="S18" s="24">
        <v>15.0</v>
      </c>
      <c r="T18" s="24">
        <v>1.0</v>
      </c>
      <c r="U18" s="25">
        <f t="shared" si="6"/>
        <v>0</v>
      </c>
    </row>
    <row r="19" ht="15.75" customHeight="1">
      <c r="A19" s="12"/>
      <c r="B19" s="13" t="s">
        <v>23</v>
      </c>
      <c r="C19" s="14">
        <v>0.0</v>
      </c>
      <c r="D19" s="14">
        <v>2.0</v>
      </c>
      <c r="E19" s="14">
        <v>1.0</v>
      </c>
      <c r="F19" s="14">
        <v>0.0</v>
      </c>
      <c r="G19" s="14">
        <v>0.0</v>
      </c>
      <c r="H19" s="14">
        <v>700.0</v>
      </c>
      <c r="I19" s="14">
        <v>10.0</v>
      </c>
      <c r="J19" s="14">
        <v>0.0</v>
      </c>
      <c r="K19" s="14">
        <v>0.0</v>
      </c>
      <c r="L19" s="14">
        <v>0.0</v>
      </c>
      <c r="M19" s="14">
        <v>0.0</v>
      </c>
      <c r="N19" s="14">
        <v>497.0</v>
      </c>
      <c r="O19" s="26">
        <v>13.0</v>
      </c>
      <c r="P19" s="15" t="s">
        <v>2</v>
      </c>
      <c r="Q19" s="16">
        <v>233.0</v>
      </c>
      <c r="R19" s="16">
        <v>38.0</v>
      </c>
      <c r="S19" s="16">
        <v>166.0</v>
      </c>
      <c r="T19" s="16">
        <v>4.0</v>
      </c>
      <c r="U19" s="17">
        <v>3.0</v>
      </c>
    </row>
    <row r="20" ht="15.75" customHeight="1">
      <c r="A20" s="19" t="s">
        <v>34</v>
      </c>
      <c r="B20" s="20" t="s">
        <v>21</v>
      </c>
      <c r="C20" s="21">
        <v>4.0</v>
      </c>
      <c r="D20" s="21">
        <v>0.0</v>
      </c>
      <c r="E20" s="21">
        <v>25.0</v>
      </c>
      <c r="F20" s="21">
        <v>0.0</v>
      </c>
      <c r="G20" s="21">
        <v>0.0</v>
      </c>
      <c r="H20" s="21">
        <v>7297.0</v>
      </c>
      <c r="I20" s="21">
        <v>2.0</v>
      </c>
      <c r="J20" s="21">
        <v>11.0</v>
      </c>
      <c r="K20" s="21">
        <v>0.0</v>
      </c>
      <c r="L20" s="21">
        <v>0.0</v>
      </c>
      <c r="M20" s="21">
        <v>0.0</v>
      </c>
      <c r="N20" s="21">
        <v>0.0</v>
      </c>
      <c r="O20" s="22">
        <v>49.0</v>
      </c>
      <c r="P20" s="28" t="s">
        <v>3</v>
      </c>
      <c r="Q20" s="24">
        <v>252.0</v>
      </c>
      <c r="R20" s="24">
        <f>N20/O20</f>
        <v>0</v>
      </c>
      <c r="S20" s="24">
        <f>N20/SUM(C20:G20)</f>
        <v>0</v>
      </c>
      <c r="T20" s="24">
        <v>2.0</v>
      </c>
      <c r="U20" s="25">
        <v>1.0</v>
      </c>
    </row>
    <row r="21" ht="15.75" customHeight="1">
      <c r="A21" s="12"/>
      <c r="B21" s="13" t="s">
        <v>23</v>
      </c>
      <c r="C21" s="14">
        <v>3.0</v>
      </c>
      <c r="D21" s="14">
        <v>0.0</v>
      </c>
      <c r="E21" s="14">
        <v>0.0</v>
      </c>
      <c r="F21" s="14">
        <v>0.0</v>
      </c>
      <c r="G21" s="14">
        <v>0.0</v>
      </c>
      <c r="H21" s="14">
        <v>1250.0</v>
      </c>
      <c r="I21" s="14">
        <v>9.0</v>
      </c>
      <c r="J21" s="14">
        <v>2.0</v>
      </c>
      <c r="K21" s="14">
        <v>0.0</v>
      </c>
      <c r="L21" s="14">
        <v>0.0</v>
      </c>
      <c r="M21" s="14">
        <v>0.0</v>
      </c>
      <c r="N21" s="14">
        <v>919.0</v>
      </c>
      <c r="O21" s="26">
        <v>10.0</v>
      </c>
      <c r="P21" s="15" t="s">
        <v>1</v>
      </c>
      <c r="Q21" s="16">
        <v>417.0</v>
      </c>
      <c r="R21" s="16">
        <v>92.0</v>
      </c>
      <c r="S21" s="16">
        <v>306.0</v>
      </c>
      <c r="T21" s="16">
        <v>3.0</v>
      </c>
      <c r="U21" s="17">
        <f>I21/SUM(C21:G21)</f>
        <v>3</v>
      </c>
    </row>
    <row r="22" ht="15.75" customHeight="1">
      <c r="A22" s="19" t="s">
        <v>35</v>
      </c>
      <c r="B22" s="20" t="s">
        <v>21</v>
      </c>
      <c r="C22" s="21">
        <v>0.0</v>
      </c>
      <c r="D22" s="21">
        <v>0.0</v>
      </c>
      <c r="E22" s="21">
        <v>9.0</v>
      </c>
      <c r="F22" s="21">
        <v>0.0</v>
      </c>
      <c r="G22" s="21">
        <v>0.0</v>
      </c>
      <c r="H22" s="21">
        <v>797.0</v>
      </c>
      <c r="I22" s="21">
        <v>23.0</v>
      </c>
      <c r="J22" s="21">
        <v>1.0</v>
      </c>
      <c r="K22" s="21">
        <v>0.0</v>
      </c>
      <c r="L22" s="21">
        <v>0.0</v>
      </c>
      <c r="M22" s="21">
        <v>0.0</v>
      </c>
      <c r="N22" s="21">
        <v>0.0</v>
      </c>
      <c r="O22" s="22">
        <v>14.0</v>
      </c>
      <c r="P22" s="28" t="s">
        <v>3</v>
      </c>
      <c r="Q22" s="24">
        <v>89.0</v>
      </c>
      <c r="R22" s="24">
        <f>N22/O22</f>
        <v>0</v>
      </c>
      <c r="S22" s="24">
        <f t="shared" ref="S22:S23" si="8">N22/SUM(C22:G22)</f>
        <v>0</v>
      </c>
      <c r="T22" s="24">
        <v>2.0</v>
      </c>
      <c r="U22" s="25">
        <v>3.0</v>
      </c>
    </row>
    <row r="23" ht="15.75" customHeight="1">
      <c r="A23" s="12"/>
      <c r="B23" s="13" t="s">
        <v>23</v>
      </c>
      <c r="C23" s="14">
        <v>0.0</v>
      </c>
      <c r="D23" s="14">
        <v>1.0</v>
      </c>
      <c r="E23" s="14">
        <v>0.0</v>
      </c>
      <c r="F23" s="14">
        <v>0.0</v>
      </c>
      <c r="G23" s="14">
        <v>0.0</v>
      </c>
      <c r="H23" s="14">
        <v>427.0</v>
      </c>
      <c r="I23" s="14">
        <v>2.0</v>
      </c>
      <c r="J23" s="14">
        <v>1.0</v>
      </c>
      <c r="K23" s="14">
        <v>0.0</v>
      </c>
      <c r="L23" s="14">
        <v>0.0</v>
      </c>
      <c r="M23" s="14">
        <v>0.0</v>
      </c>
      <c r="N23" s="14">
        <v>254.0</v>
      </c>
      <c r="O23" s="26">
        <v>4.0</v>
      </c>
      <c r="P23" s="15" t="s">
        <v>2</v>
      </c>
      <c r="Q23" s="16">
        <f>H23/SUM(C23:G23)</f>
        <v>427</v>
      </c>
      <c r="R23" s="16">
        <v>64.0</v>
      </c>
      <c r="S23" s="16">
        <f t="shared" si="8"/>
        <v>254</v>
      </c>
      <c r="T23" s="16">
        <f>O23/SUM(C23:G23)</f>
        <v>4</v>
      </c>
      <c r="U23" s="17">
        <f>I23/SUM(C23:G23)</f>
        <v>2</v>
      </c>
    </row>
    <row r="24" ht="15.75" customHeight="1">
      <c r="A24" s="19" t="s">
        <v>36</v>
      </c>
      <c r="B24" s="20" t="s">
        <v>21</v>
      </c>
      <c r="C24" s="21">
        <v>0.0</v>
      </c>
      <c r="D24" s="21">
        <v>0.0</v>
      </c>
      <c r="E24" s="21">
        <v>0.0</v>
      </c>
      <c r="F24" s="21">
        <v>0.0</v>
      </c>
      <c r="G24" s="21">
        <v>0.0</v>
      </c>
      <c r="H24" s="21">
        <v>0.0</v>
      </c>
      <c r="I24" s="21">
        <v>0.0</v>
      </c>
      <c r="J24" s="21">
        <v>0.0</v>
      </c>
      <c r="K24" s="21">
        <v>0.0</v>
      </c>
      <c r="L24" s="21">
        <v>0.0</v>
      </c>
      <c r="M24" s="21">
        <v>0.0</v>
      </c>
      <c r="N24" s="21">
        <v>0.0</v>
      </c>
      <c r="O24" s="22">
        <v>0.0</v>
      </c>
      <c r="P24" s="28" t="s">
        <v>37</v>
      </c>
      <c r="Q24" s="24">
        <v>0.0</v>
      </c>
      <c r="R24" s="24">
        <v>0.0</v>
      </c>
      <c r="S24" s="24">
        <v>0.0</v>
      </c>
      <c r="T24" s="24">
        <v>0.0</v>
      </c>
      <c r="U24" s="25">
        <v>0.0</v>
      </c>
    </row>
    <row r="25" ht="15.75" customHeight="1">
      <c r="A25" s="12"/>
      <c r="B25" s="13" t="s">
        <v>23</v>
      </c>
      <c r="C25" s="14">
        <v>1.0</v>
      </c>
      <c r="D25" s="14">
        <v>0.0</v>
      </c>
      <c r="E25" s="14">
        <v>0.0</v>
      </c>
      <c r="F25" s="14">
        <v>0.0</v>
      </c>
      <c r="G25" s="14">
        <v>0.0</v>
      </c>
      <c r="H25" s="14">
        <v>0.0</v>
      </c>
      <c r="I25" s="14">
        <v>4.0</v>
      </c>
      <c r="J25" s="14">
        <v>0.0</v>
      </c>
      <c r="K25" s="14">
        <v>0.0</v>
      </c>
      <c r="L25" s="14">
        <v>0.0</v>
      </c>
      <c r="M25" s="14">
        <v>0.0</v>
      </c>
      <c r="N25" s="14">
        <v>245.0</v>
      </c>
      <c r="O25" s="26">
        <v>4.0</v>
      </c>
      <c r="P25" s="30" t="s">
        <v>1</v>
      </c>
      <c r="Q25" s="31">
        <f>H25/SUM(C25:G25)</f>
        <v>0</v>
      </c>
      <c r="R25" s="31">
        <v>61.0</v>
      </c>
      <c r="S25" s="31">
        <f>N25/SUM(C25:G25)</f>
        <v>245</v>
      </c>
      <c r="T25" s="31">
        <f>O25/SUM(C25:G25)</f>
        <v>4</v>
      </c>
      <c r="U25" s="32">
        <f>I25/SUM(C25:G25)</f>
        <v>4</v>
      </c>
    </row>
    <row r="26" ht="15.75" customHeight="1">
      <c r="B26" s="33"/>
      <c r="C26" s="34">
        <f t="shared" ref="C26:O26" si="9">SUM(C2:C25)</f>
        <v>61</v>
      </c>
      <c r="D26" s="34">
        <f t="shared" si="9"/>
        <v>7</v>
      </c>
      <c r="E26" s="34">
        <f t="shared" si="9"/>
        <v>224</v>
      </c>
      <c r="F26" s="34">
        <f t="shared" si="9"/>
        <v>2</v>
      </c>
      <c r="G26" s="34">
        <f t="shared" si="9"/>
        <v>3</v>
      </c>
      <c r="H26" s="34">
        <f t="shared" si="9"/>
        <v>86306</v>
      </c>
      <c r="I26" s="34">
        <f t="shared" si="9"/>
        <v>169</v>
      </c>
      <c r="J26" s="34">
        <f t="shared" si="9"/>
        <v>116</v>
      </c>
      <c r="K26" s="34">
        <f t="shared" si="9"/>
        <v>5</v>
      </c>
      <c r="L26" s="34">
        <f t="shared" si="9"/>
        <v>5</v>
      </c>
      <c r="M26" s="34">
        <f t="shared" si="9"/>
        <v>5</v>
      </c>
      <c r="N26" s="34">
        <f t="shared" si="9"/>
        <v>9052</v>
      </c>
      <c r="O26" s="34">
        <f t="shared" si="9"/>
        <v>612</v>
      </c>
      <c r="P26" s="33"/>
      <c r="Q26" s="33"/>
      <c r="R26" s="33"/>
      <c r="S26" s="33"/>
      <c r="T26" s="33"/>
      <c r="U26" s="33"/>
    </row>
    <row r="27" ht="15.75" customHeight="1">
      <c r="B27" s="33"/>
      <c r="P27" s="33"/>
      <c r="Q27" s="33"/>
      <c r="R27" s="33"/>
      <c r="S27" s="33"/>
      <c r="T27" s="33"/>
      <c r="U27" s="33"/>
    </row>
    <row r="28" ht="15.75" customHeight="1">
      <c r="B28" s="33"/>
      <c r="P28" s="33"/>
      <c r="Q28" s="33"/>
      <c r="R28" s="33"/>
      <c r="S28" s="33"/>
      <c r="T28" s="33"/>
      <c r="U28" s="33"/>
    </row>
    <row r="29" ht="15.75" customHeight="1">
      <c r="B29" s="33"/>
    </row>
    <row r="30" ht="15.75" customHeight="1">
      <c r="B30" s="33"/>
    </row>
    <row r="31" ht="15.75" customHeight="1">
      <c r="B31" s="33"/>
    </row>
    <row r="32" ht="15.75" customHeight="1">
      <c r="B32" s="33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14:A15"/>
    <mergeCell ref="A16:A17"/>
    <mergeCell ref="A18:A19"/>
    <mergeCell ref="A20:A21"/>
    <mergeCell ref="A22:A23"/>
    <mergeCell ref="A24:A25"/>
    <mergeCell ref="A1:B1"/>
    <mergeCell ref="A2:A3"/>
    <mergeCell ref="A4:A5"/>
    <mergeCell ref="A6:A7"/>
    <mergeCell ref="A8:A9"/>
    <mergeCell ref="A10:A11"/>
    <mergeCell ref="A12:A13"/>
  </mergeCells>
  <printOptions/>
  <pageMargins bottom="0.787401575" footer="0.0" header="0.0" left="0.7" right="0.7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5.0"/>
    <col customWidth="1" min="2" max="5" width="8.33"/>
    <col customWidth="1" min="6" max="6" width="12.78"/>
    <col customWidth="1" min="7" max="8" width="8.33"/>
    <col customWidth="1" min="9" max="9" width="14.78"/>
    <col customWidth="1" min="10" max="10" width="24.11"/>
    <col customWidth="1" min="11" max="11" width="23.67"/>
    <col customWidth="1" min="12" max="26" width="8.33"/>
  </cols>
  <sheetData>
    <row r="1" ht="15.75" customHeight="1">
      <c r="A1" s="35" t="s">
        <v>38</v>
      </c>
      <c r="B1" s="36" t="s">
        <v>3</v>
      </c>
      <c r="C1" s="37" t="s">
        <v>1</v>
      </c>
      <c r="D1" s="37" t="s">
        <v>2</v>
      </c>
      <c r="E1" s="37" t="s">
        <v>4</v>
      </c>
      <c r="F1" s="37" t="s">
        <v>5</v>
      </c>
      <c r="G1" s="37" t="s">
        <v>39</v>
      </c>
      <c r="H1" s="38" t="s">
        <v>40</v>
      </c>
      <c r="I1" s="39" t="s">
        <v>14</v>
      </c>
      <c r="J1" s="40" t="s">
        <v>15</v>
      </c>
      <c r="K1" s="41" t="s">
        <v>17</v>
      </c>
    </row>
    <row r="2" ht="15.75" customHeight="1">
      <c r="A2" s="42" t="s">
        <v>41</v>
      </c>
      <c r="B2" s="43">
        <v>6.0</v>
      </c>
      <c r="C2" s="44">
        <v>1.0</v>
      </c>
      <c r="D2" s="44">
        <v>0.0</v>
      </c>
      <c r="E2" s="44">
        <v>0.0</v>
      </c>
      <c r="F2" s="44">
        <v>0.0</v>
      </c>
      <c r="G2" s="44">
        <v>905.0</v>
      </c>
      <c r="H2" s="45">
        <v>0.0</v>
      </c>
      <c r="I2" s="46" t="s">
        <v>42</v>
      </c>
      <c r="J2" s="47">
        <f t="shared" ref="J2:J17" si="1">G2/SUM(B2:F2)</f>
        <v>129.2857143</v>
      </c>
      <c r="K2" s="48">
        <f t="shared" ref="K2:K17" si="2">H2/SUM(B2:F2)</f>
        <v>0</v>
      </c>
    </row>
    <row r="3" ht="15.75" customHeight="1">
      <c r="A3" s="42" t="s">
        <v>43</v>
      </c>
      <c r="B3" s="49">
        <v>1.0</v>
      </c>
      <c r="C3" s="50">
        <v>4.0</v>
      </c>
      <c r="D3" s="50">
        <v>0.0</v>
      </c>
      <c r="E3" s="50">
        <v>0.0</v>
      </c>
      <c r="F3" s="50">
        <v>0.0</v>
      </c>
      <c r="G3" s="50">
        <v>920.0</v>
      </c>
      <c r="H3" s="51">
        <v>0.0</v>
      </c>
      <c r="I3" s="49" t="s">
        <v>44</v>
      </c>
      <c r="J3" s="50">
        <f t="shared" si="1"/>
        <v>184</v>
      </c>
      <c r="K3" s="52">
        <f t="shared" si="2"/>
        <v>0</v>
      </c>
    </row>
    <row r="4" ht="15.75" customHeight="1">
      <c r="A4" s="42" t="s">
        <v>45</v>
      </c>
      <c r="B4" s="49">
        <v>8.0</v>
      </c>
      <c r="C4" s="50">
        <v>0.0</v>
      </c>
      <c r="D4" s="50">
        <v>0.0</v>
      </c>
      <c r="E4" s="50">
        <v>0.0</v>
      </c>
      <c r="F4" s="50">
        <v>0.0</v>
      </c>
      <c r="G4" s="50">
        <v>1936.0</v>
      </c>
      <c r="H4" s="51">
        <v>0.0</v>
      </c>
      <c r="I4" s="49" t="s">
        <v>42</v>
      </c>
      <c r="J4" s="50">
        <f t="shared" si="1"/>
        <v>242</v>
      </c>
      <c r="K4" s="52">
        <f t="shared" si="2"/>
        <v>0</v>
      </c>
    </row>
    <row r="5" ht="15.75" customHeight="1">
      <c r="A5" s="42" t="s">
        <v>46</v>
      </c>
      <c r="B5" s="49">
        <v>8.0</v>
      </c>
      <c r="C5" s="50">
        <v>0.0</v>
      </c>
      <c r="D5" s="50">
        <v>0.0</v>
      </c>
      <c r="E5" s="50">
        <v>0.0</v>
      </c>
      <c r="F5" s="50">
        <v>0.0</v>
      </c>
      <c r="G5" s="50">
        <v>2860.0</v>
      </c>
      <c r="H5" s="51">
        <v>0.0</v>
      </c>
      <c r="I5" s="49" t="s">
        <v>42</v>
      </c>
      <c r="J5" s="50">
        <f t="shared" si="1"/>
        <v>357.5</v>
      </c>
      <c r="K5" s="52">
        <f t="shared" si="2"/>
        <v>0</v>
      </c>
    </row>
    <row r="6" ht="15.75" customHeight="1">
      <c r="A6" s="42" t="s">
        <v>47</v>
      </c>
      <c r="B6" s="49">
        <v>6.0</v>
      </c>
      <c r="C6" s="50">
        <v>0.0</v>
      </c>
      <c r="D6" s="50">
        <v>0.0</v>
      </c>
      <c r="E6" s="50">
        <v>0.0</v>
      </c>
      <c r="F6" s="50">
        <v>0.0</v>
      </c>
      <c r="G6" s="50">
        <v>2513.0</v>
      </c>
      <c r="H6" s="51">
        <v>0.0</v>
      </c>
      <c r="I6" s="49" t="s">
        <v>42</v>
      </c>
      <c r="J6" s="50">
        <f t="shared" si="1"/>
        <v>418.8333333</v>
      </c>
      <c r="K6" s="52">
        <f t="shared" si="2"/>
        <v>0</v>
      </c>
    </row>
    <row r="7" ht="15.75" customHeight="1">
      <c r="A7" s="42" t="s">
        <v>48</v>
      </c>
      <c r="B7" s="49">
        <v>3.0</v>
      </c>
      <c r="C7" s="50">
        <v>3.0</v>
      </c>
      <c r="D7" s="50">
        <v>0.0</v>
      </c>
      <c r="E7" s="50">
        <v>0.0</v>
      </c>
      <c r="F7" s="50">
        <v>0.0</v>
      </c>
      <c r="G7" s="50">
        <v>680.0</v>
      </c>
      <c r="H7" s="51">
        <v>67.0</v>
      </c>
      <c r="I7" s="49" t="s">
        <v>44</v>
      </c>
      <c r="J7" s="50">
        <f t="shared" si="1"/>
        <v>113.3333333</v>
      </c>
      <c r="K7" s="52">
        <f t="shared" si="2"/>
        <v>11.16666667</v>
      </c>
    </row>
    <row r="8" ht="15.75" customHeight="1">
      <c r="A8" s="42" t="s">
        <v>49</v>
      </c>
      <c r="B8" s="49">
        <v>3.0</v>
      </c>
      <c r="C8" s="50">
        <v>0.0</v>
      </c>
      <c r="D8" s="50">
        <v>0.0</v>
      </c>
      <c r="E8" s="50">
        <v>0.0</v>
      </c>
      <c r="F8" s="50">
        <v>0.0</v>
      </c>
      <c r="G8" s="50">
        <v>290.0</v>
      </c>
      <c r="H8" s="51">
        <v>58.0</v>
      </c>
      <c r="I8" s="49" t="s">
        <v>42</v>
      </c>
      <c r="J8" s="50">
        <f t="shared" si="1"/>
        <v>96.66666667</v>
      </c>
      <c r="K8" s="52">
        <f t="shared" si="2"/>
        <v>19.33333333</v>
      </c>
    </row>
    <row r="9" ht="15.75" customHeight="1">
      <c r="A9" s="42" t="s">
        <v>50</v>
      </c>
      <c r="B9" s="49">
        <v>7.0</v>
      </c>
      <c r="C9" s="50">
        <v>3.0</v>
      </c>
      <c r="D9" s="50">
        <v>0.0</v>
      </c>
      <c r="E9" s="50">
        <v>0.0</v>
      </c>
      <c r="F9" s="50">
        <v>0.0</v>
      </c>
      <c r="G9" s="50">
        <v>2858.0</v>
      </c>
      <c r="H9" s="51">
        <v>230.0</v>
      </c>
      <c r="I9" s="49" t="s">
        <v>42</v>
      </c>
      <c r="J9" s="50">
        <f t="shared" si="1"/>
        <v>285.8</v>
      </c>
      <c r="K9" s="52">
        <f t="shared" si="2"/>
        <v>23</v>
      </c>
    </row>
    <row r="10" ht="15.75" customHeight="1">
      <c r="A10" s="42" t="s">
        <v>51</v>
      </c>
      <c r="B10" s="49">
        <v>0.0</v>
      </c>
      <c r="C10" s="50">
        <v>1.0</v>
      </c>
      <c r="D10" s="50">
        <v>0.0</v>
      </c>
      <c r="E10" s="50">
        <v>0.0</v>
      </c>
      <c r="F10" s="50">
        <v>0.0</v>
      </c>
      <c r="G10" s="50">
        <v>90.0</v>
      </c>
      <c r="H10" s="51">
        <v>34.0</v>
      </c>
      <c r="I10" s="49" t="s">
        <v>44</v>
      </c>
      <c r="J10" s="50">
        <f t="shared" si="1"/>
        <v>90</v>
      </c>
      <c r="K10" s="52">
        <f t="shared" si="2"/>
        <v>34</v>
      </c>
    </row>
    <row r="11" ht="15.75" customHeight="1">
      <c r="A11" s="42" t="s">
        <v>52</v>
      </c>
      <c r="B11" s="49">
        <v>0.0</v>
      </c>
      <c r="C11" s="50">
        <v>1.0</v>
      </c>
      <c r="D11" s="50">
        <v>0.0</v>
      </c>
      <c r="E11" s="50">
        <v>0.0</v>
      </c>
      <c r="F11" s="50">
        <v>0.0</v>
      </c>
      <c r="G11" s="50">
        <v>250.0</v>
      </c>
      <c r="H11" s="51">
        <v>18.0</v>
      </c>
      <c r="I11" s="49" t="s">
        <v>44</v>
      </c>
      <c r="J11" s="50">
        <f t="shared" si="1"/>
        <v>250</v>
      </c>
      <c r="K11" s="52">
        <f t="shared" si="2"/>
        <v>18</v>
      </c>
    </row>
    <row r="12" ht="15.75" customHeight="1">
      <c r="A12" s="42" t="s">
        <v>53</v>
      </c>
      <c r="B12" s="49">
        <v>9.0</v>
      </c>
      <c r="C12" s="50">
        <v>0.0</v>
      </c>
      <c r="D12" s="50">
        <v>0.0</v>
      </c>
      <c r="E12" s="50">
        <v>0.0</v>
      </c>
      <c r="F12" s="50">
        <v>0.0</v>
      </c>
      <c r="G12" s="50">
        <v>1643.0</v>
      </c>
      <c r="H12" s="51">
        <v>192.0</v>
      </c>
      <c r="I12" s="49" t="s">
        <v>42</v>
      </c>
      <c r="J12" s="50">
        <f t="shared" si="1"/>
        <v>182.5555556</v>
      </c>
      <c r="K12" s="52">
        <f t="shared" si="2"/>
        <v>21.33333333</v>
      </c>
    </row>
    <row r="13" ht="15.75" customHeight="1">
      <c r="A13" s="42" t="s">
        <v>54</v>
      </c>
      <c r="B13" s="49">
        <v>5.0</v>
      </c>
      <c r="C13" s="50">
        <v>0.0</v>
      </c>
      <c r="D13" s="50">
        <v>0.0</v>
      </c>
      <c r="E13" s="50">
        <v>0.0</v>
      </c>
      <c r="F13" s="50">
        <v>0.0</v>
      </c>
      <c r="G13" s="50">
        <v>1377.0</v>
      </c>
      <c r="H13" s="51">
        <v>43.0</v>
      </c>
      <c r="I13" s="49" t="s">
        <v>42</v>
      </c>
      <c r="J13" s="50">
        <f t="shared" si="1"/>
        <v>275.4</v>
      </c>
      <c r="K13" s="52">
        <f t="shared" si="2"/>
        <v>8.6</v>
      </c>
    </row>
    <row r="14" ht="15.75" customHeight="1">
      <c r="A14" s="42" t="s">
        <v>55</v>
      </c>
      <c r="B14" s="49">
        <v>6.0</v>
      </c>
      <c r="C14" s="50">
        <v>0.0</v>
      </c>
      <c r="D14" s="50">
        <v>0.0</v>
      </c>
      <c r="E14" s="50">
        <v>0.0</v>
      </c>
      <c r="F14" s="50">
        <v>0.0</v>
      </c>
      <c r="G14" s="50">
        <v>1590.0</v>
      </c>
      <c r="H14" s="51">
        <v>115.0</v>
      </c>
      <c r="I14" s="49" t="s">
        <v>42</v>
      </c>
      <c r="J14" s="50">
        <f t="shared" si="1"/>
        <v>265</v>
      </c>
      <c r="K14" s="52">
        <f t="shared" si="2"/>
        <v>19.16666667</v>
      </c>
    </row>
    <row r="15" ht="15.75" customHeight="1">
      <c r="A15" s="42" t="s">
        <v>56</v>
      </c>
      <c r="B15" s="49">
        <v>3.0</v>
      </c>
      <c r="C15" s="50">
        <v>0.0</v>
      </c>
      <c r="D15" s="50">
        <v>0.0</v>
      </c>
      <c r="E15" s="50">
        <v>0.0</v>
      </c>
      <c r="F15" s="50">
        <v>0.0</v>
      </c>
      <c r="G15" s="50">
        <v>266.0</v>
      </c>
      <c r="H15" s="51">
        <v>48.0</v>
      </c>
      <c r="I15" s="49" t="s">
        <v>42</v>
      </c>
      <c r="J15" s="50">
        <f t="shared" si="1"/>
        <v>88.66666667</v>
      </c>
      <c r="K15" s="52">
        <f t="shared" si="2"/>
        <v>16</v>
      </c>
    </row>
    <row r="16" ht="15.75" customHeight="1">
      <c r="A16" s="42" t="s">
        <v>57</v>
      </c>
      <c r="B16" s="49">
        <v>5.0</v>
      </c>
      <c r="C16" s="50">
        <v>0.0</v>
      </c>
      <c r="D16" s="50">
        <v>0.0</v>
      </c>
      <c r="E16" s="50">
        <v>0.0</v>
      </c>
      <c r="F16" s="50">
        <v>0.0</v>
      </c>
      <c r="G16" s="50">
        <v>1550.0</v>
      </c>
      <c r="H16" s="51">
        <v>87.0</v>
      </c>
      <c r="I16" s="49" t="s">
        <v>42</v>
      </c>
      <c r="J16" s="50">
        <f t="shared" si="1"/>
        <v>310</v>
      </c>
      <c r="K16" s="52">
        <f t="shared" si="2"/>
        <v>17.4</v>
      </c>
    </row>
    <row r="17" ht="15.75" customHeight="1">
      <c r="A17" s="53" t="s">
        <v>58</v>
      </c>
      <c r="B17" s="54">
        <v>2.0</v>
      </c>
      <c r="C17" s="55">
        <v>0.0</v>
      </c>
      <c r="D17" s="55">
        <v>0.0</v>
      </c>
      <c r="E17" s="55">
        <v>0.0</v>
      </c>
      <c r="F17" s="55">
        <v>0.0</v>
      </c>
      <c r="G17" s="55">
        <v>240.0</v>
      </c>
      <c r="H17" s="56">
        <v>86.0</v>
      </c>
      <c r="I17" s="54" t="s">
        <v>42</v>
      </c>
      <c r="J17" s="55">
        <f t="shared" si="1"/>
        <v>120</v>
      </c>
      <c r="K17" s="57">
        <f t="shared" si="2"/>
        <v>43</v>
      </c>
    </row>
    <row r="18" ht="15.75" customHeight="1">
      <c r="A18" s="58" t="s">
        <v>59</v>
      </c>
      <c r="B18" s="59">
        <f t="shared" ref="B18:H18" si="3">SUM(B2:B17)</f>
        <v>72</v>
      </c>
      <c r="C18" s="59">
        <f t="shared" si="3"/>
        <v>13</v>
      </c>
      <c r="D18" s="59">
        <f t="shared" si="3"/>
        <v>0</v>
      </c>
      <c r="E18" s="59">
        <f t="shared" si="3"/>
        <v>0</v>
      </c>
      <c r="F18" s="59">
        <f t="shared" si="3"/>
        <v>0</v>
      </c>
      <c r="G18" s="59">
        <f t="shared" si="3"/>
        <v>19968</v>
      </c>
      <c r="H18" s="59">
        <f t="shared" si="3"/>
        <v>978</v>
      </c>
      <c r="I18" s="59" t="s">
        <v>42</v>
      </c>
      <c r="J18" s="59">
        <f t="shared" ref="J18:K18" si="4">SUM(J2:J17)</f>
        <v>3409.04127</v>
      </c>
      <c r="K18" s="59">
        <f t="shared" si="4"/>
        <v>231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1.22" defaultRowHeight="15.0"/>
  <cols>
    <col customWidth="1" min="1" max="1" width="14.22"/>
    <col customWidth="1" min="2" max="2" width="11.67"/>
    <col customWidth="1" min="3" max="3" width="9.67"/>
    <col customWidth="1" min="4" max="4" width="9.89"/>
    <col customWidth="1" min="5" max="26" width="8.33"/>
  </cols>
  <sheetData>
    <row r="1" ht="15.75" customHeight="1">
      <c r="A1" s="60" t="s">
        <v>60</v>
      </c>
      <c r="B1" s="61" t="s">
        <v>61</v>
      </c>
      <c r="C1" s="61" t="s">
        <v>62</v>
      </c>
      <c r="D1" s="61" t="s">
        <v>13</v>
      </c>
      <c r="E1" s="61" t="s">
        <v>39</v>
      </c>
    </row>
    <row r="2" ht="15.75" customHeight="1">
      <c r="A2" s="62" t="s">
        <v>63</v>
      </c>
      <c r="B2" s="63" t="s">
        <v>64</v>
      </c>
      <c r="C2" s="64" t="s">
        <v>65</v>
      </c>
      <c r="D2" s="65">
        <v>2.0</v>
      </c>
      <c r="E2" s="66">
        <v>200.0</v>
      </c>
    </row>
    <row r="3" ht="15.75" customHeight="1">
      <c r="A3" s="67" t="s">
        <v>66</v>
      </c>
      <c r="B3" s="68" t="s">
        <v>64</v>
      </c>
      <c r="C3" s="69" t="s">
        <v>65</v>
      </c>
      <c r="D3" s="70">
        <v>2.0</v>
      </c>
      <c r="E3" s="71">
        <v>120.0</v>
      </c>
    </row>
    <row r="4" ht="15.75" customHeight="1">
      <c r="A4" s="67" t="s">
        <v>67</v>
      </c>
      <c r="B4" s="68" t="s">
        <v>64</v>
      </c>
      <c r="C4" s="70" t="s">
        <v>68</v>
      </c>
      <c r="D4" s="70">
        <v>2.0</v>
      </c>
      <c r="E4" s="71">
        <v>300.0</v>
      </c>
    </row>
    <row r="5" ht="15.75" customHeight="1">
      <c r="A5" s="67" t="s">
        <v>69</v>
      </c>
      <c r="B5" s="68" t="s">
        <v>64</v>
      </c>
      <c r="C5" s="69" t="s">
        <v>65</v>
      </c>
      <c r="D5" s="70">
        <v>3.0</v>
      </c>
      <c r="E5" s="71">
        <v>100.0</v>
      </c>
    </row>
    <row r="6" ht="15.75" customHeight="1">
      <c r="A6" s="67" t="s">
        <v>70</v>
      </c>
      <c r="B6" s="68" t="s">
        <v>64</v>
      </c>
      <c r="C6" s="69" t="s">
        <v>65</v>
      </c>
      <c r="D6" s="70">
        <v>3.0</v>
      </c>
      <c r="E6" s="71">
        <v>507.0</v>
      </c>
    </row>
    <row r="7" ht="15.75" customHeight="1">
      <c r="A7" s="67" t="s">
        <v>71</v>
      </c>
      <c r="B7" s="68" t="s">
        <v>64</v>
      </c>
      <c r="C7" s="69" t="s">
        <v>65</v>
      </c>
      <c r="D7" s="70">
        <v>2.0</v>
      </c>
      <c r="E7" s="71">
        <v>500.0</v>
      </c>
    </row>
    <row r="8" ht="15.75" customHeight="1">
      <c r="A8" s="67" t="s">
        <v>72</v>
      </c>
      <c r="B8" s="68" t="s">
        <v>64</v>
      </c>
      <c r="C8" s="70" t="s">
        <v>68</v>
      </c>
      <c r="D8" s="70">
        <v>2.0</v>
      </c>
      <c r="E8" s="71">
        <v>300.0</v>
      </c>
    </row>
    <row r="9" ht="15.75" customHeight="1">
      <c r="A9" s="67" t="s">
        <v>73</v>
      </c>
      <c r="B9" s="68" t="s">
        <v>64</v>
      </c>
      <c r="C9" s="69" t="s">
        <v>65</v>
      </c>
      <c r="D9" s="70">
        <v>4.0</v>
      </c>
      <c r="E9" s="71">
        <v>1250.0</v>
      </c>
    </row>
    <row r="10" ht="15.75" customHeight="1">
      <c r="A10" s="67" t="s">
        <v>74</v>
      </c>
      <c r="B10" s="68" t="s">
        <v>64</v>
      </c>
      <c r="C10" s="69" t="s">
        <v>65</v>
      </c>
      <c r="D10" s="70">
        <v>3.0</v>
      </c>
      <c r="E10" s="71">
        <v>410.0</v>
      </c>
    </row>
    <row r="11" ht="15.75" customHeight="1">
      <c r="A11" s="67" t="s">
        <v>75</v>
      </c>
      <c r="B11" s="68" t="s">
        <v>64</v>
      </c>
      <c r="C11" s="69" t="s">
        <v>65</v>
      </c>
      <c r="D11" s="70">
        <v>2.0</v>
      </c>
      <c r="E11" s="71">
        <v>516.0</v>
      </c>
    </row>
    <row r="12" ht="15.75" customHeight="1">
      <c r="A12" s="67" t="s">
        <v>76</v>
      </c>
      <c r="B12" s="68" t="s">
        <v>64</v>
      </c>
      <c r="C12" s="69" t="s">
        <v>65</v>
      </c>
      <c r="D12" s="70">
        <v>2.0</v>
      </c>
      <c r="E12" s="71">
        <v>700.0</v>
      </c>
    </row>
    <row r="13" ht="15.75" customHeight="1">
      <c r="A13" s="67" t="s">
        <v>77</v>
      </c>
      <c r="B13" s="68" t="s">
        <v>64</v>
      </c>
      <c r="C13" s="69" t="s">
        <v>65</v>
      </c>
      <c r="D13" s="70">
        <v>4.0</v>
      </c>
      <c r="E13" s="71">
        <v>750.0</v>
      </c>
    </row>
    <row r="14" ht="15.75" customHeight="1">
      <c r="A14" s="67" t="s">
        <v>78</v>
      </c>
      <c r="B14" s="68" t="s">
        <v>64</v>
      </c>
      <c r="C14" s="69" t="s">
        <v>65</v>
      </c>
      <c r="D14" s="70">
        <v>3.0</v>
      </c>
      <c r="E14" s="71">
        <v>650.0</v>
      </c>
    </row>
    <row r="15" ht="15.75" customHeight="1">
      <c r="A15" s="67" t="s">
        <v>79</v>
      </c>
      <c r="B15" s="68" t="s">
        <v>64</v>
      </c>
      <c r="C15" s="69" t="s">
        <v>65</v>
      </c>
      <c r="D15" s="70">
        <v>2.0</v>
      </c>
      <c r="E15" s="71">
        <v>400.0</v>
      </c>
    </row>
    <row r="16" ht="15.75" customHeight="1">
      <c r="A16" s="67" t="s">
        <v>80</v>
      </c>
      <c r="B16" s="68" t="s">
        <v>64</v>
      </c>
      <c r="C16" s="70" t="s">
        <v>68</v>
      </c>
      <c r="D16" s="70">
        <v>3.0</v>
      </c>
      <c r="E16" s="71">
        <v>1050.0</v>
      </c>
    </row>
    <row r="17" ht="15.75" customHeight="1">
      <c r="A17" s="67" t="s">
        <v>81</v>
      </c>
      <c r="B17" s="68" t="s">
        <v>82</v>
      </c>
      <c r="C17" s="70" t="s">
        <v>68</v>
      </c>
      <c r="D17" s="70">
        <v>4.0</v>
      </c>
      <c r="E17" s="71">
        <v>400.0</v>
      </c>
    </row>
    <row r="18" ht="15.75" customHeight="1">
      <c r="A18" s="72" t="s">
        <v>83</v>
      </c>
      <c r="B18" s="68" t="s">
        <v>82</v>
      </c>
      <c r="C18" s="70" t="s">
        <v>68</v>
      </c>
      <c r="D18" s="70">
        <v>2.0</v>
      </c>
      <c r="E18" s="71">
        <v>450.0</v>
      </c>
    </row>
    <row r="19" ht="15.75" customHeight="1">
      <c r="A19" s="67" t="s">
        <v>84</v>
      </c>
      <c r="B19" s="73" t="s">
        <v>85</v>
      </c>
      <c r="C19" s="74" t="s">
        <v>86</v>
      </c>
      <c r="D19" s="70">
        <v>1.0</v>
      </c>
      <c r="E19" s="71" t="s">
        <v>68</v>
      </c>
    </row>
    <row r="20" ht="15.75" customHeight="1">
      <c r="A20" s="75" t="s">
        <v>87</v>
      </c>
      <c r="B20" s="76" t="s">
        <v>85</v>
      </c>
      <c r="C20" s="77" t="s">
        <v>86</v>
      </c>
      <c r="D20" s="78">
        <v>1.0</v>
      </c>
      <c r="E20" s="79" t="s">
        <v>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89"/>
    <col customWidth="1" min="2" max="2" width="12.44"/>
    <col customWidth="1" min="3" max="3" width="10.11"/>
    <col customWidth="1" min="4" max="4" width="10.33"/>
    <col customWidth="1" min="5" max="5" width="8.0"/>
    <col customWidth="1" min="6" max="26" width="8.33"/>
  </cols>
  <sheetData>
    <row r="1" ht="15.75" customHeight="1">
      <c r="A1" s="61" t="s">
        <v>60</v>
      </c>
      <c r="B1" s="61" t="s">
        <v>61</v>
      </c>
      <c r="C1" s="61" t="s">
        <v>62</v>
      </c>
      <c r="D1" s="61" t="s">
        <v>13</v>
      </c>
      <c r="E1" s="61" t="s">
        <v>39</v>
      </c>
    </row>
    <row r="2" ht="15.75" customHeight="1">
      <c r="A2" s="80" t="s">
        <v>88</v>
      </c>
      <c r="B2" s="81" t="s">
        <v>89</v>
      </c>
      <c r="C2" s="82" t="s">
        <v>86</v>
      </c>
      <c r="D2" s="83">
        <v>1.0</v>
      </c>
      <c r="E2" s="83">
        <v>105.0</v>
      </c>
    </row>
    <row r="3" ht="15.75" customHeight="1">
      <c r="A3" s="80" t="s">
        <v>90</v>
      </c>
      <c r="B3" s="81" t="s">
        <v>89</v>
      </c>
      <c r="C3" s="82" t="s">
        <v>86</v>
      </c>
      <c r="D3" s="83">
        <v>2.0</v>
      </c>
      <c r="E3" s="83">
        <v>400.0</v>
      </c>
    </row>
    <row r="4" ht="15.75" customHeight="1">
      <c r="A4" s="80" t="s">
        <v>91</v>
      </c>
      <c r="B4" s="81" t="s">
        <v>89</v>
      </c>
      <c r="C4" s="82" t="s">
        <v>86</v>
      </c>
      <c r="D4" s="83">
        <v>2.0</v>
      </c>
      <c r="E4" s="83">
        <v>250.0</v>
      </c>
    </row>
    <row r="5" ht="15.75" customHeight="1">
      <c r="A5" s="80" t="s">
        <v>92</v>
      </c>
      <c r="B5" s="81" t="s">
        <v>89</v>
      </c>
      <c r="C5" s="82" t="s">
        <v>86</v>
      </c>
      <c r="D5" s="83">
        <v>1.0</v>
      </c>
      <c r="E5" s="83">
        <v>300.0</v>
      </c>
    </row>
    <row r="6" ht="15.75" customHeight="1">
      <c r="A6" s="80" t="s">
        <v>93</v>
      </c>
      <c r="B6" s="81" t="s">
        <v>89</v>
      </c>
      <c r="C6" s="82" t="s">
        <v>86</v>
      </c>
      <c r="D6" s="83">
        <v>2.0</v>
      </c>
      <c r="E6" s="83">
        <v>190.0</v>
      </c>
    </row>
    <row r="7" ht="15.75" customHeight="1">
      <c r="A7" s="80" t="s">
        <v>94</v>
      </c>
      <c r="B7" s="81" t="s">
        <v>89</v>
      </c>
      <c r="C7" s="82" t="s">
        <v>86</v>
      </c>
      <c r="D7" s="83">
        <v>2.0</v>
      </c>
      <c r="E7" s="83">
        <v>160.0</v>
      </c>
    </row>
    <row r="8" ht="15.75" customHeight="1">
      <c r="A8" s="80" t="s">
        <v>95</v>
      </c>
      <c r="B8" s="81" t="s">
        <v>89</v>
      </c>
      <c r="C8" s="82" t="s">
        <v>86</v>
      </c>
      <c r="D8" s="83">
        <v>1.0</v>
      </c>
      <c r="E8" s="83">
        <v>250.0</v>
      </c>
    </row>
    <row r="9" ht="15.75" customHeight="1">
      <c r="A9" s="80" t="s">
        <v>96</v>
      </c>
      <c r="B9" s="81" t="s">
        <v>89</v>
      </c>
      <c r="C9" s="82" t="s">
        <v>86</v>
      </c>
      <c r="D9" s="83">
        <v>1.0</v>
      </c>
      <c r="E9" s="83">
        <v>140.0</v>
      </c>
    </row>
    <row r="10" ht="15.75" customHeight="1">
      <c r="A10" s="80" t="s">
        <v>97</v>
      </c>
      <c r="B10" s="84" t="s">
        <v>98</v>
      </c>
      <c r="C10" s="69" t="s">
        <v>65</v>
      </c>
      <c r="D10" s="83">
        <v>2.0</v>
      </c>
      <c r="E10" s="83">
        <v>400.0</v>
      </c>
    </row>
    <row r="11" ht="15.75" customHeight="1">
      <c r="A11" s="80" t="s">
        <v>99</v>
      </c>
      <c r="B11" s="81" t="s">
        <v>89</v>
      </c>
      <c r="C11" s="82" t="s">
        <v>86</v>
      </c>
      <c r="D11" s="83">
        <v>2.0</v>
      </c>
      <c r="E11" s="83">
        <v>130.0</v>
      </c>
    </row>
    <row r="12" ht="15.75" customHeight="1">
      <c r="A12" s="85" t="s">
        <v>100</v>
      </c>
      <c r="B12" s="86" t="s">
        <v>42</v>
      </c>
      <c r="C12" s="87" t="s">
        <v>65</v>
      </c>
      <c r="D12" s="88">
        <v>2.0</v>
      </c>
      <c r="E12" s="88">
        <v>485.0</v>
      </c>
    </row>
    <row r="13" ht="15.75" customHeight="1">
      <c r="A13" s="85" t="s">
        <v>101</v>
      </c>
      <c r="B13" s="89" t="s">
        <v>98</v>
      </c>
      <c r="C13" s="87" t="s">
        <v>65</v>
      </c>
      <c r="D13" s="88">
        <v>2.0</v>
      </c>
      <c r="E13" s="88">
        <v>260.0</v>
      </c>
    </row>
    <row r="14" ht="15.75" customHeight="1">
      <c r="A14" s="85" t="s">
        <v>92</v>
      </c>
      <c r="B14" s="89" t="s">
        <v>98</v>
      </c>
      <c r="C14" s="90" t="s">
        <v>86</v>
      </c>
      <c r="D14" s="88">
        <v>2.0</v>
      </c>
      <c r="E14" s="88">
        <v>327.0</v>
      </c>
    </row>
    <row r="15" ht="15.75" customHeight="1">
      <c r="A15" s="80" t="s">
        <v>102</v>
      </c>
      <c r="B15" s="81" t="s">
        <v>42</v>
      </c>
      <c r="C15" s="82" t="s">
        <v>86</v>
      </c>
      <c r="D15" s="83">
        <v>2.0</v>
      </c>
      <c r="E15" s="83">
        <v>400.0</v>
      </c>
    </row>
    <row r="16" ht="15.75" customHeight="1">
      <c r="A16" s="80" t="s">
        <v>103</v>
      </c>
      <c r="B16" s="81" t="s">
        <v>42</v>
      </c>
      <c r="C16" s="82" t="s">
        <v>86</v>
      </c>
      <c r="D16" s="83">
        <v>2.0</v>
      </c>
      <c r="E16" s="83">
        <v>400.0</v>
      </c>
    </row>
    <row r="17" ht="15.75" customHeight="1">
      <c r="A17" s="80" t="s">
        <v>104</v>
      </c>
      <c r="B17" s="81" t="s">
        <v>42</v>
      </c>
      <c r="C17" s="82" t="s">
        <v>86</v>
      </c>
      <c r="D17" s="83">
        <v>1.0</v>
      </c>
      <c r="E17" s="83">
        <v>350.0</v>
      </c>
    </row>
    <row r="18" ht="15.75" customHeight="1">
      <c r="A18" s="80" t="s">
        <v>105</v>
      </c>
      <c r="B18" s="81" t="s">
        <v>42</v>
      </c>
      <c r="C18" s="82" t="s">
        <v>86</v>
      </c>
      <c r="D18" s="83">
        <v>2.0</v>
      </c>
      <c r="E18" s="83">
        <v>120.0</v>
      </c>
    </row>
    <row r="19" ht="15.75" customHeight="1">
      <c r="A19" s="80" t="s">
        <v>106</v>
      </c>
      <c r="B19" s="81" t="s">
        <v>42</v>
      </c>
      <c r="C19" s="82" t="s">
        <v>86</v>
      </c>
      <c r="D19" s="83">
        <v>2.0</v>
      </c>
      <c r="E19" s="83">
        <v>250.0</v>
      </c>
    </row>
    <row r="20" ht="15.75" customHeight="1">
      <c r="A20" s="80" t="s">
        <v>107</v>
      </c>
      <c r="B20" s="81" t="s">
        <v>42</v>
      </c>
      <c r="C20" s="82" t="s">
        <v>86</v>
      </c>
      <c r="D20" s="83">
        <v>1.0</v>
      </c>
      <c r="E20" s="83">
        <v>300.0</v>
      </c>
    </row>
    <row r="21" ht="15.75" customHeight="1">
      <c r="A21" s="80" t="s">
        <v>108</v>
      </c>
      <c r="B21" s="81" t="s">
        <v>42</v>
      </c>
      <c r="C21" s="82" t="s">
        <v>86</v>
      </c>
      <c r="D21" s="83">
        <v>2.0</v>
      </c>
      <c r="E21" s="83">
        <v>100.0</v>
      </c>
    </row>
    <row r="22" ht="15.75" customHeight="1">
      <c r="A22" s="80" t="s">
        <v>109</v>
      </c>
      <c r="B22" s="81" t="s">
        <v>42</v>
      </c>
      <c r="C22" s="82" t="s">
        <v>86</v>
      </c>
      <c r="D22" s="83">
        <v>2.0</v>
      </c>
      <c r="E22" s="83">
        <v>200.0</v>
      </c>
    </row>
    <row r="23" ht="15.75" customHeight="1">
      <c r="A23" s="80" t="s">
        <v>95</v>
      </c>
      <c r="B23" s="81" t="s">
        <v>42</v>
      </c>
      <c r="C23" s="82" t="s">
        <v>86</v>
      </c>
      <c r="D23" s="83">
        <v>1.0</v>
      </c>
      <c r="E23" s="83">
        <v>100.0</v>
      </c>
    </row>
    <row r="24" ht="15.75" customHeight="1">
      <c r="A24" s="80" t="s">
        <v>110</v>
      </c>
      <c r="B24" s="81" t="s">
        <v>42</v>
      </c>
      <c r="C24" s="82" t="s">
        <v>86</v>
      </c>
      <c r="D24" s="83">
        <v>1.0</v>
      </c>
      <c r="E24" s="83">
        <v>200.0</v>
      </c>
    </row>
    <row r="25" ht="15.75" customHeight="1">
      <c r="A25" s="80" t="s">
        <v>111</v>
      </c>
      <c r="B25" s="81" t="s">
        <v>42</v>
      </c>
      <c r="C25" s="82" t="s">
        <v>86</v>
      </c>
      <c r="D25" s="83">
        <v>1.0</v>
      </c>
      <c r="E25" s="83">
        <v>150.0</v>
      </c>
    </row>
    <row r="26" ht="15.75" customHeight="1">
      <c r="A26" s="80" t="s">
        <v>112</v>
      </c>
      <c r="B26" s="81" t="s">
        <v>42</v>
      </c>
      <c r="C26" s="91" t="s">
        <v>65</v>
      </c>
      <c r="D26" s="83">
        <v>1.0</v>
      </c>
      <c r="E26" s="83">
        <v>150.0</v>
      </c>
    </row>
    <row r="27" ht="15.75" customHeight="1">
      <c r="A27" s="80" t="s">
        <v>113</v>
      </c>
      <c r="B27" s="81" t="s">
        <v>42</v>
      </c>
      <c r="C27" s="82" t="s">
        <v>86</v>
      </c>
      <c r="D27" s="83">
        <v>2.0</v>
      </c>
      <c r="E27" s="83">
        <v>100.0</v>
      </c>
    </row>
    <row r="28" ht="15.75" customHeight="1">
      <c r="A28" s="80" t="s">
        <v>114</v>
      </c>
      <c r="B28" s="81" t="s">
        <v>42</v>
      </c>
      <c r="C28" s="69" t="s">
        <v>65</v>
      </c>
      <c r="D28" s="83">
        <v>2.0</v>
      </c>
      <c r="E28" s="83">
        <v>230.0</v>
      </c>
    </row>
    <row r="29" ht="15.75" customHeight="1">
      <c r="A29" s="80" t="s">
        <v>115</v>
      </c>
      <c r="B29" s="81" t="s">
        <v>42</v>
      </c>
      <c r="C29" s="82" t="s">
        <v>86</v>
      </c>
      <c r="D29" s="83">
        <v>1.0</v>
      </c>
      <c r="E29" s="83">
        <v>250.0</v>
      </c>
    </row>
    <row r="30" ht="15.75" customHeight="1">
      <c r="A30" s="80" t="s">
        <v>116</v>
      </c>
      <c r="B30" s="84" t="s">
        <v>117</v>
      </c>
      <c r="C30" s="91" t="s">
        <v>65</v>
      </c>
      <c r="D30" s="83">
        <v>4.0</v>
      </c>
      <c r="E30" s="83">
        <v>600.0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7.22"/>
    <col customWidth="1" min="2" max="2" width="14.89"/>
    <col customWidth="1" min="3" max="3" width="10.78"/>
    <col customWidth="1" min="4" max="4" width="9.89"/>
    <col customWidth="1" min="5" max="26" width="8.33"/>
  </cols>
  <sheetData>
    <row r="1" ht="15.75" customHeight="1">
      <c r="A1" s="60" t="s">
        <v>60</v>
      </c>
      <c r="B1" s="92" t="s">
        <v>61</v>
      </c>
      <c r="C1" s="93" t="s">
        <v>62</v>
      </c>
      <c r="D1" s="93" t="s">
        <v>13</v>
      </c>
      <c r="E1" s="94" t="s">
        <v>39</v>
      </c>
    </row>
    <row r="2" ht="15.75" customHeight="1">
      <c r="A2" s="95" t="s">
        <v>118</v>
      </c>
      <c r="B2" s="96" t="s">
        <v>42</v>
      </c>
      <c r="C2" s="97" t="s">
        <v>65</v>
      </c>
      <c r="D2" s="98">
        <v>1.0</v>
      </c>
      <c r="E2" s="99">
        <v>210.0</v>
      </c>
    </row>
    <row r="3" ht="15.75" customHeight="1">
      <c r="A3" s="67" t="s">
        <v>119</v>
      </c>
      <c r="B3" s="100" t="s">
        <v>42</v>
      </c>
      <c r="C3" s="91" t="s">
        <v>65</v>
      </c>
      <c r="D3" s="83">
        <v>2.0</v>
      </c>
      <c r="E3" s="101">
        <v>120.0</v>
      </c>
    </row>
    <row r="4" ht="15.75" customHeight="1">
      <c r="A4" s="67" t="s">
        <v>120</v>
      </c>
      <c r="B4" s="100" t="s">
        <v>42</v>
      </c>
      <c r="C4" s="91" t="s">
        <v>65</v>
      </c>
      <c r="D4" s="83">
        <v>3.0</v>
      </c>
      <c r="E4" s="101">
        <v>120.0</v>
      </c>
    </row>
    <row r="5" ht="15.75" customHeight="1">
      <c r="A5" s="67" t="s">
        <v>121</v>
      </c>
      <c r="B5" s="100" t="s">
        <v>42</v>
      </c>
      <c r="C5" s="91" t="s">
        <v>65</v>
      </c>
      <c r="D5" s="83">
        <v>3.0</v>
      </c>
      <c r="E5" s="101">
        <v>250.0</v>
      </c>
    </row>
    <row r="6" ht="15.75" customHeight="1">
      <c r="A6" s="75" t="s">
        <v>122</v>
      </c>
      <c r="B6" s="102" t="s">
        <v>42</v>
      </c>
      <c r="C6" s="103" t="s">
        <v>86</v>
      </c>
      <c r="D6" s="104">
        <v>2.0</v>
      </c>
      <c r="E6" s="105">
        <v>415.0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6.44"/>
    <col customWidth="1" min="2" max="2" width="12.0"/>
    <col customWidth="1" min="3" max="3" width="9.67"/>
    <col customWidth="1" min="4" max="4" width="10.78"/>
    <col customWidth="1" min="5" max="26" width="8.33"/>
  </cols>
  <sheetData>
    <row r="1" ht="15.75" customHeight="1">
      <c r="A1" s="106" t="s">
        <v>60</v>
      </c>
      <c r="B1" s="107" t="s">
        <v>61</v>
      </c>
      <c r="C1" s="107" t="s">
        <v>62</v>
      </c>
      <c r="D1" s="107" t="s">
        <v>13</v>
      </c>
      <c r="E1" s="108" t="s">
        <v>39</v>
      </c>
    </row>
    <row r="2" ht="15.75" customHeight="1">
      <c r="A2" s="109" t="s">
        <v>123</v>
      </c>
      <c r="B2" s="84" t="s">
        <v>44</v>
      </c>
      <c r="C2" s="91" t="s">
        <v>65</v>
      </c>
      <c r="D2" s="83">
        <v>2.0</v>
      </c>
      <c r="E2" s="110">
        <v>200.0</v>
      </c>
    </row>
    <row r="3" ht="15.75" customHeight="1">
      <c r="A3" s="109" t="s">
        <v>124</v>
      </c>
      <c r="B3" s="84" t="s">
        <v>44</v>
      </c>
      <c r="C3" s="91" t="s">
        <v>65</v>
      </c>
      <c r="D3" s="83">
        <v>2.0</v>
      </c>
      <c r="E3" s="110">
        <v>308.0</v>
      </c>
    </row>
    <row r="4" ht="15.75" customHeight="1">
      <c r="A4" s="109" t="s">
        <v>125</v>
      </c>
      <c r="B4" s="84" t="s">
        <v>44</v>
      </c>
      <c r="C4" s="91" t="s">
        <v>65</v>
      </c>
      <c r="D4" s="83">
        <v>2.0</v>
      </c>
      <c r="E4" s="110">
        <v>200.0</v>
      </c>
    </row>
    <row r="5" ht="15.75" customHeight="1">
      <c r="A5" s="109" t="s">
        <v>126</v>
      </c>
      <c r="B5" s="84" t="s">
        <v>44</v>
      </c>
      <c r="C5" s="91" t="s">
        <v>65</v>
      </c>
      <c r="D5" s="83">
        <v>2.0</v>
      </c>
      <c r="E5" s="110">
        <v>200.0</v>
      </c>
    </row>
    <row r="6" ht="15.75" customHeight="1">
      <c r="A6" s="109" t="s">
        <v>127</v>
      </c>
      <c r="B6" s="84" t="s">
        <v>44</v>
      </c>
      <c r="C6" s="91" t="s">
        <v>65</v>
      </c>
      <c r="D6" s="83">
        <v>2.0</v>
      </c>
      <c r="E6" s="110">
        <v>700.0</v>
      </c>
    </row>
    <row r="7" ht="15.75" customHeight="1">
      <c r="A7" s="109" t="s">
        <v>128</v>
      </c>
      <c r="B7" s="84" t="s">
        <v>44</v>
      </c>
      <c r="C7" s="91" t="s">
        <v>65</v>
      </c>
      <c r="D7" s="83">
        <v>2.0</v>
      </c>
      <c r="E7" s="110">
        <v>600.0</v>
      </c>
    </row>
    <row r="8" ht="15.75" customHeight="1">
      <c r="A8" s="111" t="s">
        <v>129</v>
      </c>
      <c r="B8" s="112" t="s">
        <v>44</v>
      </c>
      <c r="C8" s="113" t="s">
        <v>65</v>
      </c>
      <c r="D8" s="104">
        <v>2.0</v>
      </c>
      <c r="E8" s="114">
        <v>400.0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4.22"/>
    <col customWidth="1" min="2" max="2" width="19.22"/>
    <col customWidth="1" min="3" max="3" width="13.0"/>
    <col customWidth="1" min="4" max="4" width="18.0"/>
    <col customWidth="1" min="5" max="26" width="8.33"/>
  </cols>
  <sheetData>
    <row r="1" ht="15.75" customHeight="1">
      <c r="A1" s="61" t="s">
        <v>34</v>
      </c>
      <c r="B1" s="61" t="s">
        <v>61</v>
      </c>
      <c r="C1" s="61" t="s">
        <v>62</v>
      </c>
      <c r="D1" s="115" t="s">
        <v>130</v>
      </c>
    </row>
    <row r="2" ht="15.75" customHeight="1">
      <c r="A2" s="80" t="s">
        <v>88</v>
      </c>
      <c r="B2" s="81">
        <v>1.0</v>
      </c>
      <c r="C2" s="83">
        <v>20.0</v>
      </c>
      <c r="D2" s="59">
        <f>CORREL(B2:B30,C2:C30)</f>
        <v>-0.5362916144</v>
      </c>
      <c r="G2" s="81" t="s">
        <v>42</v>
      </c>
      <c r="H2" s="34">
        <v>1.0</v>
      </c>
    </row>
    <row r="3" ht="15.75" customHeight="1">
      <c r="A3" s="80" t="s">
        <v>90</v>
      </c>
      <c r="B3" s="81">
        <v>1.0</v>
      </c>
      <c r="C3" s="83">
        <v>20.0</v>
      </c>
      <c r="G3" s="84" t="s">
        <v>44</v>
      </c>
      <c r="H3" s="34">
        <v>2.0</v>
      </c>
    </row>
    <row r="4" ht="15.75" customHeight="1">
      <c r="A4" s="80" t="s">
        <v>91</v>
      </c>
      <c r="B4" s="81">
        <v>1.0</v>
      </c>
      <c r="C4" s="83">
        <v>20.0</v>
      </c>
      <c r="G4" s="83" t="s">
        <v>86</v>
      </c>
      <c r="H4" s="34">
        <v>20.0</v>
      </c>
    </row>
    <row r="5" ht="15.75" customHeight="1">
      <c r="A5" s="80" t="s">
        <v>92</v>
      </c>
      <c r="B5" s="81">
        <v>1.0</v>
      </c>
      <c r="C5" s="83">
        <v>20.0</v>
      </c>
      <c r="G5" s="83" t="s">
        <v>65</v>
      </c>
      <c r="H5" s="34">
        <v>10.0</v>
      </c>
    </row>
    <row r="6" ht="15.75" customHeight="1">
      <c r="A6" s="80" t="s">
        <v>93</v>
      </c>
      <c r="B6" s="81">
        <v>1.0</v>
      </c>
      <c r="C6" s="83">
        <v>20.0</v>
      </c>
    </row>
    <row r="7" ht="15.75" customHeight="1">
      <c r="A7" s="80" t="s">
        <v>94</v>
      </c>
      <c r="B7" s="81">
        <v>1.0</v>
      </c>
      <c r="C7" s="83">
        <v>20.0</v>
      </c>
    </row>
    <row r="8" ht="15.75" customHeight="1">
      <c r="A8" s="80" t="s">
        <v>95</v>
      </c>
      <c r="B8" s="81">
        <v>1.0</v>
      </c>
      <c r="C8" s="83">
        <v>20.0</v>
      </c>
    </row>
    <row r="9" ht="15.75" customHeight="1">
      <c r="A9" s="80" t="s">
        <v>96</v>
      </c>
      <c r="B9" s="81">
        <v>1.0</v>
      </c>
      <c r="C9" s="83">
        <v>20.0</v>
      </c>
    </row>
    <row r="10" ht="15.75" customHeight="1">
      <c r="A10" s="80" t="s">
        <v>97</v>
      </c>
      <c r="B10" s="84">
        <v>2.0</v>
      </c>
      <c r="C10" s="83">
        <v>10.0</v>
      </c>
    </row>
    <row r="11" ht="15.75" customHeight="1">
      <c r="A11" s="80" t="s">
        <v>99</v>
      </c>
      <c r="B11" s="81">
        <v>1.0</v>
      </c>
      <c r="C11" s="83">
        <v>20.0</v>
      </c>
    </row>
    <row r="12" ht="15.75" customHeight="1">
      <c r="A12" s="85" t="s">
        <v>100</v>
      </c>
      <c r="B12" s="86">
        <v>1.0</v>
      </c>
      <c r="C12" s="88">
        <v>10.0</v>
      </c>
    </row>
    <row r="13" ht="15.75" customHeight="1">
      <c r="A13" s="85" t="s">
        <v>101</v>
      </c>
      <c r="B13" s="89">
        <v>2.0</v>
      </c>
      <c r="C13" s="88">
        <v>10.0</v>
      </c>
    </row>
    <row r="14" ht="15.75" customHeight="1">
      <c r="A14" s="85" t="s">
        <v>92</v>
      </c>
      <c r="B14" s="89">
        <v>2.0</v>
      </c>
      <c r="C14" s="88">
        <v>20.0</v>
      </c>
    </row>
    <row r="15" ht="15.75" customHeight="1">
      <c r="A15" s="80" t="s">
        <v>102</v>
      </c>
      <c r="B15" s="81">
        <v>1.0</v>
      </c>
      <c r="C15" s="83">
        <v>20.0</v>
      </c>
    </row>
    <row r="16" ht="15.75" customHeight="1">
      <c r="A16" s="80" t="s">
        <v>103</v>
      </c>
      <c r="B16" s="81">
        <v>1.0</v>
      </c>
      <c r="C16" s="83">
        <v>20.0</v>
      </c>
    </row>
    <row r="17" ht="15.75" customHeight="1">
      <c r="A17" s="80" t="s">
        <v>104</v>
      </c>
      <c r="B17" s="81">
        <v>1.0</v>
      </c>
      <c r="C17" s="83">
        <v>20.0</v>
      </c>
    </row>
    <row r="18" ht="15.75" customHeight="1">
      <c r="A18" s="80" t="s">
        <v>105</v>
      </c>
      <c r="B18" s="81">
        <v>1.0</v>
      </c>
      <c r="C18" s="83">
        <v>20.0</v>
      </c>
    </row>
    <row r="19" ht="15.75" customHeight="1">
      <c r="A19" s="80" t="s">
        <v>106</v>
      </c>
      <c r="B19" s="81">
        <v>1.0</v>
      </c>
      <c r="C19" s="83">
        <v>20.0</v>
      </c>
    </row>
    <row r="20" ht="15.75" customHeight="1">
      <c r="A20" s="80" t="s">
        <v>107</v>
      </c>
      <c r="B20" s="81">
        <v>1.0</v>
      </c>
      <c r="C20" s="83">
        <v>20.0</v>
      </c>
    </row>
    <row r="21" ht="15.75" customHeight="1">
      <c r="A21" s="80" t="s">
        <v>108</v>
      </c>
      <c r="B21" s="81">
        <v>1.0</v>
      </c>
      <c r="C21" s="83">
        <v>20.0</v>
      </c>
    </row>
    <row r="22" ht="15.75" customHeight="1">
      <c r="A22" s="80" t="s">
        <v>109</v>
      </c>
      <c r="B22" s="81">
        <v>1.0</v>
      </c>
      <c r="C22" s="83">
        <v>20.0</v>
      </c>
    </row>
    <row r="23" ht="15.75" customHeight="1">
      <c r="A23" s="80" t="s">
        <v>95</v>
      </c>
      <c r="B23" s="81">
        <v>1.0</v>
      </c>
      <c r="C23" s="83">
        <v>20.0</v>
      </c>
    </row>
    <row r="24" ht="15.75" customHeight="1">
      <c r="A24" s="80" t="s">
        <v>110</v>
      </c>
      <c r="B24" s="81">
        <v>1.0</v>
      </c>
      <c r="C24" s="83">
        <v>20.0</v>
      </c>
    </row>
    <row r="25" ht="15.75" customHeight="1">
      <c r="A25" s="80" t="s">
        <v>111</v>
      </c>
      <c r="B25" s="81">
        <v>1.0</v>
      </c>
      <c r="C25" s="83">
        <v>20.0</v>
      </c>
    </row>
    <row r="26" ht="15.75" customHeight="1">
      <c r="A26" s="80" t="s">
        <v>112</v>
      </c>
      <c r="B26" s="81">
        <v>1.0</v>
      </c>
      <c r="C26" s="83">
        <v>10.0</v>
      </c>
    </row>
    <row r="27" ht="15.75" customHeight="1">
      <c r="A27" s="80" t="s">
        <v>113</v>
      </c>
      <c r="B27" s="81">
        <v>1.0</v>
      </c>
      <c r="C27" s="83">
        <v>20.0</v>
      </c>
    </row>
    <row r="28" ht="15.75" customHeight="1">
      <c r="A28" s="80" t="s">
        <v>114</v>
      </c>
      <c r="B28" s="81">
        <v>1.0</v>
      </c>
      <c r="C28" s="83">
        <v>10.0</v>
      </c>
    </row>
    <row r="29" ht="15.75" customHeight="1">
      <c r="A29" s="80" t="s">
        <v>115</v>
      </c>
      <c r="B29" s="81">
        <v>1.0</v>
      </c>
      <c r="C29" s="83">
        <v>20.0</v>
      </c>
    </row>
    <row r="30" ht="15.75" customHeight="1">
      <c r="A30" s="80" t="s">
        <v>116</v>
      </c>
      <c r="B30" s="84">
        <v>2.0</v>
      </c>
      <c r="C30" s="83">
        <v>10.0</v>
      </c>
    </row>
    <row r="31" ht="15.75" customHeight="1"/>
    <row r="32" ht="15.75" customHeight="1">
      <c r="A32" s="60" t="s">
        <v>20</v>
      </c>
      <c r="B32" s="60" t="s">
        <v>61</v>
      </c>
      <c r="C32" s="60" t="s">
        <v>62</v>
      </c>
      <c r="D32" s="116" t="s">
        <v>130</v>
      </c>
    </row>
    <row r="33" ht="15.75" customHeight="1">
      <c r="A33" s="62" t="s">
        <v>63</v>
      </c>
      <c r="B33" s="63">
        <v>2.0</v>
      </c>
      <c r="C33" s="64">
        <v>10.0</v>
      </c>
      <c r="D33" s="59">
        <f>CORREL(B33:B46,C33:C46)</f>
        <v>1</v>
      </c>
    </row>
    <row r="34" ht="15.75" customHeight="1">
      <c r="A34" s="67" t="s">
        <v>66</v>
      </c>
      <c r="B34" s="68">
        <v>2.0</v>
      </c>
      <c r="C34" s="69">
        <v>10.0</v>
      </c>
    </row>
    <row r="35" ht="15.75" customHeight="1">
      <c r="A35" s="67" t="s">
        <v>69</v>
      </c>
      <c r="B35" s="68">
        <v>2.0</v>
      </c>
      <c r="C35" s="69">
        <v>10.0</v>
      </c>
    </row>
    <row r="36" ht="15.75" customHeight="1">
      <c r="A36" s="67" t="s">
        <v>70</v>
      </c>
      <c r="B36" s="68">
        <v>2.0</v>
      </c>
      <c r="C36" s="69">
        <v>10.0</v>
      </c>
    </row>
    <row r="37" ht="15.75" customHeight="1">
      <c r="A37" s="67" t="s">
        <v>71</v>
      </c>
      <c r="B37" s="68">
        <v>2.0</v>
      </c>
      <c r="C37" s="69">
        <v>10.0</v>
      </c>
    </row>
    <row r="38" ht="15.75" customHeight="1">
      <c r="A38" s="67" t="s">
        <v>73</v>
      </c>
      <c r="B38" s="68">
        <v>2.0</v>
      </c>
      <c r="C38" s="69">
        <v>10.0</v>
      </c>
    </row>
    <row r="39" ht="15.75" customHeight="1">
      <c r="A39" s="67" t="s">
        <v>74</v>
      </c>
      <c r="B39" s="68">
        <v>2.0</v>
      </c>
      <c r="C39" s="69">
        <v>10.0</v>
      </c>
    </row>
    <row r="40" ht="15.75" customHeight="1">
      <c r="A40" s="67" t="s">
        <v>75</v>
      </c>
      <c r="B40" s="68">
        <v>2.0</v>
      </c>
      <c r="C40" s="69">
        <v>10.0</v>
      </c>
    </row>
    <row r="41" ht="15.75" customHeight="1">
      <c r="A41" s="67" t="s">
        <v>76</v>
      </c>
      <c r="B41" s="68">
        <v>2.0</v>
      </c>
      <c r="C41" s="69">
        <v>10.0</v>
      </c>
    </row>
    <row r="42" ht="15.75" customHeight="1">
      <c r="A42" s="67" t="s">
        <v>77</v>
      </c>
      <c r="B42" s="68">
        <v>2.0</v>
      </c>
      <c r="C42" s="69">
        <v>10.0</v>
      </c>
    </row>
    <row r="43" ht="15.75" customHeight="1">
      <c r="A43" s="67" t="s">
        <v>78</v>
      </c>
      <c r="B43" s="68">
        <v>2.0</v>
      </c>
      <c r="C43" s="69">
        <v>10.0</v>
      </c>
    </row>
    <row r="44" ht="15.75" customHeight="1">
      <c r="A44" s="67" t="s">
        <v>79</v>
      </c>
      <c r="B44" s="68">
        <v>2.0</v>
      </c>
      <c r="C44" s="69">
        <v>10.0</v>
      </c>
      <c r="E44" s="117"/>
    </row>
    <row r="45" ht="15.75" customHeight="1">
      <c r="A45" s="67" t="s">
        <v>84</v>
      </c>
      <c r="B45" s="73">
        <v>3.0</v>
      </c>
      <c r="C45" s="74">
        <v>20.0</v>
      </c>
    </row>
    <row r="46" ht="15.75" customHeight="1">
      <c r="A46" s="75" t="s">
        <v>87</v>
      </c>
      <c r="B46" s="76">
        <v>3.0</v>
      </c>
      <c r="C46" s="77">
        <v>20.0</v>
      </c>
    </row>
    <row r="47" ht="15.75" customHeight="1"/>
    <row r="48" ht="15.75" customHeight="1">
      <c r="A48" s="60" t="s">
        <v>29</v>
      </c>
      <c r="B48" s="92" t="s">
        <v>61</v>
      </c>
      <c r="C48" s="93" t="s">
        <v>62</v>
      </c>
      <c r="D48" s="116" t="s">
        <v>130</v>
      </c>
    </row>
    <row r="49" ht="15.75" customHeight="1">
      <c r="A49" s="95" t="s">
        <v>118</v>
      </c>
      <c r="B49" s="96">
        <v>1.0</v>
      </c>
      <c r="C49" s="97">
        <v>10.0</v>
      </c>
    </row>
    <row r="50" ht="15.75" customHeight="1">
      <c r="A50" s="67" t="s">
        <v>119</v>
      </c>
      <c r="B50" s="100">
        <v>1.0</v>
      </c>
      <c r="C50" s="91">
        <v>10.0</v>
      </c>
    </row>
    <row r="51" ht="15.75" customHeight="1">
      <c r="A51" s="67" t="s">
        <v>120</v>
      </c>
      <c r="B51" s="100">
        <v>1.0</v>
      </c>
      <c r="C51" s="91">
        <v>10.0</v>
      </c>
    </row>
    <row r="52" ht="15.75" customHeight="1">
      <c r="A52" s="67" t="s">
        <v>121</v>
      </c>
      <c r="B52" s="100">
        <v>1.0</v>
      </c>
      <c r="C52" s="91">
        <v>10.0</v>
      </c>
    </row>
    <row r="53" ht="15.75" customHeight="1">
      <c r="A53" s="75" t="s">
        <v>122</v>
      </c>
      <c r="B53" s="102">
        <v>1.0</v>
      </c>
      <c r="C53" s="103">
        <v>20.0</v>
      </c>
    </row>
    <row r="54" ht="15.75" customHeight="1">
      <c r="D54" s="59">
        <f>CORREL(B49:B62,C49:C62)</f>
        <v>-0.356753034</v>
      </c>
    </row>
    <row r="55" ht="15.75" customHeight="1">
      <c r="A55" s="106" t="s">
        <v>30</v>
      </c>
      <c r="B55" s="107" t="s">
        <v>61</v>
      </c>
      <c r="C55" s="107" t="s">
        <v>62</v>
      </c>
    </row>
    <row r="56" ht="15.75" customHeight="1">
      <c r="A56" s="109" t="s">
        <v>123</v>
      </c>
      <c r="B56" s="84">
        <v>2.0</v>
      </c>
      <c r="C56" s="91">
        <v>10.0</v>
      </c>
    </row>
    <row r="57" ht="15.75" customHeight="1">
      <c r="A57" s="109" t="s">
        <v>124</v>
      </c>
      <c r="B57" s="84">
        <v>2.0</v>
      </c>
      <c r="C57" s="91">
        <v>10.0</v>
      </c>
    </row>
    <row r="58" ht="15.75" customHeight="1">
      <c r="A58" s="109" t="s">
        <v>125</v>
      </c>
      <c r="B58" s="84">
        <v>2.0</v>
      </c>
      <c r="C58" s="91">
        <v>10.0</v>
      </c>
    </row>
    <row r="59" ht="15.75" customHeight="1">
      <c r="A59" s="109" t="s">
        <v>126</v>
      </c>
      <c r="B59" s="84">
        <v>2.0</v>
      </c>
      <c r="C59" s="91">
        <v>10.0</v>
      </c>
    </row>
    <row r="60" ht="15.75" customHeight="1">
      <c r="A60" s="109" t="s">
        <v>127</v>
      </c>
      <c r="B60" s="84">
        <v>2.0</v>
      </c>
      <c r="C60" s="91">
        <v>10.0</v>
      </c>
    </row>
    <row r="61" ht="15.75" customHeight="1">
      <c r="A61" s="109" t="s">
        <v>128</v>
      </c>
      <c r="B61" s="84">
        <v>2.0</v>
      </c>
      <c r="C61" s="91">
        <v>10.0</v>
      </c>
    </row>
    <row r="62" ht="15.75" customHeight="1">
      <c r="A62" s="111" t="s">
        <v>129</v>
      </c>
      <c r="B62" s="112">
        <v>2.0</v>
      </c>
      <c r="C62" s="113">
        <v>10.0</v>
      </c>
    </row>
    <row r="63" ht="15.75" customHeight="1"/>
    <row r="64" ht="15.75" customHeight="1"/>
    <row r="65" ht="15.75" customHeight="1">
      <c r="A65" s="118" t="s">
        <v>0</v>
      </c>
      <c r="B65" s="118" t="s">
        <v>130</v>
      </c>
      <c r="C65" s="118" t="s">
        <v>131</v>
      </c>
      <c r="D65" s="119" t="s">
        <v>132</v>
      </c>
    </row>
    <row r="66" ht="15.75" customHeight="1">
      <c r="A66" s="120" t="s">
        <v>34</v>
      </c>
      <c r="B66" s="50">
        <v>-0.54</v>
      </c>
      <c r="C66" s="50">
        <v>29.0</v>
      </c>
      <c r="D66" s="59">
        <f>CORREL(B66:B69,C66:C69)</f>
        <v>0.1215879133</v>
      </c>
    </row>
    <row r="67" ht="15.75" customHeight="1">
      <c r="A67" s="120" t="s">
        <v>20</v>
      </c>
      <c r="B67" s="50">
        <v>1.0</v>
      </c>
      <c r="C67" s="50">
        <v>19.0</v>
      </c>
    </row>
    <row r="68" ht="15.75" customHeight="1">
      <c r="A68" s="120" t="s">
        <v>30</v>
      </c>
      <c r="B68" s="50">
        <v>-0.36</v>
      </c>
      <c r="C68" s="50">
        <v>7.0</v>
      </c>
    </row>
    <row r="69" ht="15.75" customHeight="1">
      <c r="A69" s="120" t="s">
        <v>29</v>
      </c>
      <c r="B69" s="50">
        <v>-0.36</v>
      </c>
      <c r="C69" s="50">
        <v>5.0</v>
      </c>
    </row>
    <row r="70" ht="15.75" customHeight="1"/>
    <row r="71" ht="15.75" customHeight="1">
      <c r="A71" s="118" t="s">
        <v>0</v>
      </c>
      <c r="B71" s="118" t="s">
        <v>130</v>
      </c>
      <c r="C71" s="34" t="s">
        <v>133</v>
      </c>
    </row>
    <row r="72" ht="15.75" customHeight="1">
      <c r="A72" s="120" t="s">
        <v>34</v>
      </c>
      <c r="B72" s="50">
        <v>-0.54</v>
      </c>
      <c r="C72" s="34">
        <v>1.0</v>
      </c>
    </row>
    <row r="73" ht="15.75" customHeight="1">
      <c r="A73" s="120" t="s">
        <v>20</v>
      </c>
      <c r="B73" s="50">
        <v>1.0</v>
      </c>
      <c r="C73" s="34">
        <v>1.0</v>
      </c>
    </row>
    <row r="74" ht="15.75" customHeight="1">
      <c r="A74" s="120" t="s">
        <v>30</v>
      </c>
      <c r="B74" s="50">
        <v>-0.36</v>
      </c>
      <c r="C74" s="34">
        <v>1.0</v>
      </c>
    </row>
    <row r="75" ht="15.75" customHeight="1">
      <c r="A75" s="120" t="s">
        <v>29</v>
      </c>
      <c r="B75" s="50">
        <v>-0.36</v>
      </c>
      <c r="C75" s="34">
        <v>1.0</v>
      </c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5.78"/>
    <col customWidth="1" min="2" max="2" width="16.44"/>
    <col customWidth="1" min="3" max="3" width="13.78"/>
    <col customWidth="1" min="4" max="26" width="8.33"/>
  </cols>
  <sheetData>
    <row r="1" ht="15.75" customHeight="1">
      <c r="A1" s="60" t="s">
        <v>60</v>
      </c>
      <c r="B1" s="92" t="s">
        <v>61</v>
      </c>
      <c r="C1" s="93" t="s">
        <v>62</v>
      </c>
    </row>
    <row r="2" ht="15.75" customHeight="1">
      <c r="A2" s="121" t="s">
        <v>63</v>
      </c>
      <c r="B2" s="63" t="s">
        <v>64</v>
      </c>
      <c r="C2" s="64" t="s">
        <v>65</v>
      </c>
    </row>
    <row r="3" ht="15.75" customHeight="1">
      <c r="A3" s="122" t="s">
        <v>66</v>
      </c>
      <c r="B3" s="68" t="s">
        <v>64</v>
      </c>
      <c r="C3" s="69" t="s">
        <v>65</v>
      </c>
    </row>
    <row r="4" ht="15.75" customHeight="1">
      <c r="A4" s="122" t="s">
        <v>67</v>
      </c>
      <c r="B4" s="68" t="s">
        <v>64</v>
      </c>
      <c r="C4" s="70" t="s">
        <v>68</v>
      </c>
    </row>
    <row r="5" ht="15.75" customHeight="1">
      <c r="A5" s="122" t="s">
        <v>69</v>
      </c>
      <c r="B5" s="68" t="s">
        <v>64</v>
      </c>
      <c r="C5" s="69" t="s">
        <v>65</v>
      </c>
    </row>
    <row r="6" ht="15.75" customHeight="1">
      <c r="A6" s="122" t="s">
        <v>70</v>
      </c>
      <c r="B6" s="68" t="s">
        <v>64</v>
      </c>
      <c r="C6" s="69" t="s">
        <v>65</v>
      </c>
    </row>
    <row r="7" ht="15.75" customHeight="1">
      <c r="A7" s="122" t="s">
        <v>71</v>
      </c>
      <c r="B7" s="68" t="s">
        <v>64</v>
      </c>
      <c r="C7" s="69" t="s">
        <v>65</v>
      </c>
    </row>
    <row r="8" ht="15.75" customHeight="1">
      <c r="A8" s="122" t="s">
        <v>72</v>
      </c>
      <c r="B8" s="68" t="s">
        <v>64</v>
      </c>
      <c r="C8" s="70" t="s">
        <v>68</v>
      </c>
    </row>
    <row r="9" ht="15.75" customHeight="1">
      <c r="A9" s="122" t="s">
        <v>73</v>
      </c>
      <c r="B9" s="68" t="s">
        <v>64</v>
      </c>
      <c r="C9" s="69" t="s">
        <v>65</v>
      </c>
    </row>
    <row r="10" ht="15.75" customHeight="1">
      <c r="A10" s="122" t="s">
        <v>74</v>
      </c>
      <c r="B10" s="68" t="s">
        <v>64</v>
      </c>
      <c r="C10" s="69" t="s">
        <v>65</v>
      </c>
    </row>
    <row r="11" ht="15.75" customHeight="1">
      <c r="A11" s="122" t="s">
        <v>75</v>
      </c>
      <c r="B11" s="68" t="s">
        <v>64</v>
      </c>
      <c r="C11" s="69" t="s">
        <v>65</v>
      </c>
    </row>
    <row r="12" ht="15.75" customHeight="1">
      <c r="A12" s="122" t="s">
        <v>76</v>
      </c>
      <c r="B12" s="68" t="s">
        <v>64</v>
      </c>
      <c r="C12" s="69" t="s">
        <v>65</v>
      </c>
    </row>
    <row r="13" ht="15.75" customHeight="1">
      <c r="A13" s="122" t="s">
        <v>77</v>
      </c>
      <c r="B13" s="68" t="s">
        <v>64</v>
      </c>
      <c r="C13" s="69" t="s">
        <v>65</v>
      </c>
    </row>
    <row r="14" ht="15.75" customHeight="1">
      <c r="A14" s="122" t="s">
        <v>78</v>
      </c>
      <c r="B14" s="68" t="s">
        <v>64</v>
      </c>
      <c r="C14" s="69" t="s">
        <v>65</v>
      </c>
    </row>
    <row r="15" ht="15.75" customHeight="1">
      <c r="A15" s="122" t="s">
        <v>79</v>
      </c>
      <c r="B15" s="68" t="s">
        <v>64</v>
      </c>
      <c r="C15" s="69" t="s">
        <v>65</v>
      </c>
    </row>
    <row r="16" ht="15.75" customHeight="1">
      <c r="A16" s="122" t="s">
        <v>80</v>
      </c>
      <c r="B16" s="68" t="s">
        <v>64</v>
      </c>
      <c r="C16" s="70" t="s">
        <v>68</v>
      </c>
    </row>
    <row r="17" ht="15.75" customHeight="1">
      <c r="A17" s="122" t="s">
        <v>81</v>
      </c>
      <c r="B17" s="68" t="s">
        <v>82</v>
      </c>
      <c r="C17" s="70" t="s">
        <v>68</v>
      </c>
    </row>
    <row r="18" ht="15.75" customHeight="1">
      <c r="A18" s="123" t="s">
        <v>83</v>
      </c>
      <c r="B18" s="68" t="s">
        <v>82</v>
      </c>
      <c r="C18" s="70" t="s">
        <v>68</v>
      </c>
    </row>
    <row r="19" ht="15.75" customHeight="1">
      <c r="A19" s="122" t="s">
        <v>84</v>
      </c>
      <c r="B19" s="73" t="s">
        <v>85</v>
      </c>
      <c r="C19" s="74" t="s">
        <v>86</v>
      </c>
    </row>
    <row r="20" ht="15.75" customHeight="1">
      <c r="A20" s="124" t="s">
        <v>87</v>
      </c>
      <c r="B20" s="76" t="s">
        <v>85</v>
      </c>
      <c r="C20" s="77" t="s">
        <v>86</v>
      </c>
    </row>
    <row r="21" ht="15.75" customHeight="1">
      <c r="A21" s="125" t="s">
        <v>88</v>
      </c>
      <c r="B21" s="81" t="s">
        <v>89</v>
      </c>
      <c r="C21" s="82" t="s">
        <v>86</v>
      </c>
    </row>
    <row r="22" ht="15.75" customHeight="1">
      <c r="A22" s="125" t="s">
        <v>90</v>
      </c>
      <c r="B22" s="81" t="s">
        <v>89</v>
      </c>
      <c r="C22" s="82" t="s">
        <v>86</v>
      </c>
    </row>
    <row r="23" ht="15.75" customHeight="1">
      <c r="A23" s="125" t="s">
        <v>91</v>
      </c>
      <c r="B23" s="81" t="s">
        <v>89</v>
      </c>
      <c r="C23" s="82" t="s">
        <v>86</v>
      </c>
    </row>
    <row r="24" ht="15.75" customHeight="1">
      <c r="A24" s="125" t="s">
        <v>92</v>
      </c>
      <c r="B24" s="81" t="s">
        <v>89</v>
      </c>
      <c r="C24" s="82" t="s">
        <v>86</v>
      </c>
    </row>
    <row r="25" ht="15.75" customHeight="1">
      <c r="A25" s="125" t="s">
        <v>93</v>
      </c>
      <c r="B25" s="81" t="s">
        <v>89</v>
      </c>
      <c r="C25" s="82" t="s">
        <v>86</v>
      </c>
    </row>
    <row r="26" ht="15.75" customHeight="1">
      <c r="A26" s="125" t="s">
        <v>94</v>
      </c>
      <c r="B26" s="81" t="s">
        <v>89</v>
      </c>
      <c r="C26" s="82" t="s">
        <v>86</v>
      </c>
    </row>
    <row r="27" ht="15.75" customHeight="1">
      <c r="A27" s="125" t="s">
        <v>95</v>
      </c>
      <c r="B27" s="81" t="s">
        <v>89</v>
      </c>
      <c r="C27" s="82" t="s">
        <v>86</v>
      </c>
    </row>
    <row r="28" ht="15.75" customHeight="1">
      <c r="A28" s="125" t="s">
        <v>96</v>
      </c>
      <c r="B28" s="81" t="s">
        <v>89</v>
      </c>
      <c r="C28" s="82" t="s">
        <v>86</v>
      </c>
    </row>
    <row r="29" ht="15.75" customHeight="1">
      <c r="A29" s="125" t="s">
        <v>97</v>
      </c>
      <c r="B29" s="84" t="s">
        <v>98</v>
      </c>
      <c r="C29" s="69" t="s">
        <v>65</v>
      </c>
    </row>
    <row r="30" ht="15.75" customHeight="1">
      <c r="A30" s="125" t="s">
        <v>99</v>
      </c>
      <c r="B30" s="81" t="s">
        <v>89</v>
      </c>
      <c r="C30" s="82" t="s">
        <v>86</v>
      </c>
    </row>
    <row r="31" ht="15.75" customHeight="1">
      <c r="A31" s="126" t="s">
        <v>100</v>
      </c>
      <c r="B31" s="86" t="s">
        <v>42</v>
      </c>
      <c r="C31" s="87" t="s">
        <v>65</v>
      </c>
    </row>
    <row r="32" ht="15.75" customHeight="1">
      <c r="A32" s="126" t="s">
        <v>101</v>
      </c>
      <c r="B32" s="89" t="s">
        <v>98</v>
      </c>
      <c r="C32" s="87" t="s">
        <v>65</v>
      </c>
    </row>
    <row r="33" ht="15.75" customHeight="1">
      <c r="A33" s="126" t="s">
        <v>92</v>
      </c>
      <c r="B33" s="89" t="s">
        <v>98</v>
      </c>
      <c r="C33" s="90" t="s">
        <v>86</v>
      </c>
    </row>
    <row r="34" ht="15.75" customHeight="1">
      <c r="A34" s="125" t="s">
        <v>102</v>
      </c>
      <c r="B34" s="81" t="s">
        <v>42</v>
      </c>
      <c r="C34" s="82" t="s">
        <v>86</v>
      </c>
    </row>
    <row r="35" ht="15.75" customHeight="1">
      <c r="A35" s="125" t="s">
        <v>103</v>
      </c>
      <c r="B35" s="81" t="s">
        <v>42</v>
      </c>
      <c r="C35" s="82" t="s">
        <v>86</v>
      </c>
    </row>
    <row r="36" ht="15.75" customHeight="1">
      <c r="A36" s="125" t="s">
        <v>104</v>
      </c>
      <c r="B36" s="81" t="s">
        <v>42</v>
      </c>
      <c r="C36" s="82" t="s">
        <v>86</v>
      </c>
    </row>
    <row r="37" ht="15.75" customHeight="1">
      <c r="A37" s="125" t="s">
        <v>105</v>
      </c>
      <c r="B37" s="81" t="s">
        <v>42</v>
      </c>
      <c r="C37" s="82" t="s">
        <v>86</v>
      </c>
    </row>
    <row r="38" ht="15.75" customHeight="1">
      <c r="A38" s="125" t="s">
        <v>106</v>
      </c>
      <c r="B38" s="81" t="s">
        <v>42</v>
      </c>
      <c r="C38" s="82" t="s">
        <v>86</v>
      </c>
    </row>
    <row r="39" ht="15.75" customHeight="1">
      <c r="A39" s="125" t="s">
        <v>107</v>
      </c>
      <c r="B39" s="81" t="s">
        <v>42</v>
      </c>
      <c r="C39" s="82" t="s">
        <v>86</v>
      </c>
    </row>
    <row r="40" ht="15.75" customHeight="1">
      <c r="A40" s="125" t="s">
        <v>108</v>
      </c>
      <c r="B40" s="81" t="s">
        <v>42</v>
      </c>
      <c r="C40" s="82" t="s">
        <v>86</v>
      </c>
    </row>
    <row r="41" ht="15.75" customHeight="1">
      <c r="A41" s="125" t="s">
        <v>109</v>
      </c>
      <c r="B41" s="81" t="s">
        <v>42</v>
      </c>
      <c r="C41" s="82" t="s">
        <v>86</v>
      </c>
    </row>
    <row r="42" ht="15.75" customHeight="1">
      <c r="A42" s="125" t="s">
        <v>95</v>
      </c>
      <c r="B42" s="81" t="s">
        <v>42</v>
      </c>
      <c r="C42" s="82" t="s">
        <v>86</v>
      </c>
    </row>
    <row r="43" ht="15.75" customHeight="1">
      <c r="A43" s="125" t="s">
        <v>110</v>
      </c>
      <c r="B43" s="81" t="s">
        <v>42</v>
      </c>
      <c r="C43" s="82" t="s">
        <v>86</v>
      </c>
    </row>
    <row r="44" ht="15.75" customHeight="1">
      <c r="A44" s="125" t="s">
        <v>111</v>
      </c>
      <c r="B44" s="81" t="s">
        <v>42</v>
      </c>
      <c r="C44" s="82" t="s">
        <v>86</v>
      </c>
    </row>
    <row r="45" ht="15.75" customHeight="1">
      <c r="A45" s="125" t="s">
        <v>112</v>
      </c>
      <c r="B45" s="81" t="s">
        <v>42</v>
      </c>
      <c r="C45" s="91" t="s">
        <v>65</v>
      </c>
    </row>
    <row r="46" ht="15.75" customHeight="1">
      <c r="A46" s="125" t="s">
        <v>113</v>
      </c>
      <c r="B46" s="81" t="s">
        <v>42</v>
      </c>
      <c r="C46" s="82" t="s">
        <v>86</v>
      </c>
    </row>
    <row r="47" ht="15.75" customHeight="1">
      <c r="A47" s="125" t="s">
        <v>114</v>
      </c>
      <c r="B47" s="81" t="s">
        <v>42</v>
      </c>
      <c r="C47" s="69" t="s">
        <v>65</v>
      </c>
    </row>
    <row r="48" ht="15.75" customHeight="1">
      <c r="A48" s="125" t="s">
        <v>115</v>
      </c>
      <c r="B48" s="81" t="s">
        <v>42</v>
      </c>
      <c r="C48" s="82" t="s">
        <v>86</v>
      </c>
    </row>
    <row r="49" ht="15.75" customHeight="1">
      <c r="A49" s="125" t="s">
        <v>116</v>
      </c>
      <c r="B49" s="84" t="s">
        <v>117</v>
      </c>
      <c r="C49" s="91" t="s">
        <v>65</v>
      </c>
    </row>
    <row r="50" ht="15.75" customHeight="1">
      <c r="A50" s="127" t="s">
        <v>118</v>
      </c>
      <c r="B50" s="96" t="s">
        <v>42</v>
      </c>
      <c r="C50" s="97" t="s">
        <v>65</v>
      </c>
    </row>
    <row r="51" ht="15.75" customHeight="1">
      <c r="A51" s="128" t="s">
        <v>119</v>
      </c>
      <c r="B51" s="100" t="s">
        <v>42</v>
      </c>
      <c r="C51" s="91" t="s">
        <v>65</v>
      </c>
    </row>
    <row r="52" ht="15.75" customHeight="1">
      <c r="A52" s="128" t="s">
        <v>120</v>
      </c>
      <c r="B52" s="100" t="s">
        <v>42</v>
      </c>
      <c r="C52" s="91" t="s">
        <v>65</v>
      </c>
    </row>
    <row r="53" ht="15.75" customHeight="1">
      <c r="A53" s="128" t="s">
        <v>121</v>
      </c>
      <c r="B53" s="100" t="s">
        <v>42</v>
      </c>
      <c r="C53" s="91" t="s">
        <v>65</v>
      </c>
    </row>
    <row r="54" ht="15.75" customHeight="1">
      <c r="A54" s="129" t="s">
        <v>122</v>
      </c>
      <c r="B54" s="102" t="s">
        <v>42</v>
      </c>
      <c r="C54" s="103" t="s">
        <v>86</v>
      </c>
    </row>
    <row r="55" ht="15.75" customHeight="1">
      <c r="A55" s="130" t="s">
        <v>123</v>
      </c>
      <c r="B55" s="84" t="s">
        <v>44</v>
      </c>
      <c r="C55" s="91" t="s">
        <v>65</v>
      </c>
    </row>
    <row r="56" ht="15.75" customHeight="1">
      <c r="A56" s="130" t="s">
        <v>124</v>
      </c>
      <c r="B56" s="84" t="s">
        <v>44</v>
      </c>
      <c r="C56" s="91" t="s">
        <v>65</v>
      </c>
    </row>
    <row r="57" ht="15.75" customHeight="1">
      <c r="A57" s="130" t="s">
        <v>125</v>
      </c>
      <c r="B57" s="84" t="s">
        <v>44</v>
      </c>
      <c r="C57" s="91" t="s">
        <v>65</v>
      </c>
    </row>
    <row r="58" ht="15.75" customHeight="1">
      <c r="A58" s="130" t="s">
        <v>126</v>
      </c>
      <c r="B58" s="84" t="s">
        <v>44</v>
      </c>
      <c r="C58" s="91" t="s">
        <v>65</v>
      </c>
    </row>
    <row r="59" ht="15.75" customHeight="1">
      <c r="A59" s="130" t="s">
        <v>127</v>
      </c>
      <c r="B59" s="84" t="s">
        <v>44</v>
      </c>
      <c r="C59" s="91" t="s">
        <v>65</v>
      </c>
    </row>
    <row r="60" ht="15.75" customHeight="1">
      <c r="A60" s="130" t="s">
        <v>128</v>
      </c>
      <c r="B60" s="84" t="s">
        <v>44</v>
      </c>
      <c r="C60" s="91" t="s">
        <v>65</v>
      </c>
    </row>
    <row r="61" ht="15.75" customHeight="1">
      <c r="A61" s="131" t="s">
        <v>129</v>
      </c>
      <c r="B61" s="112" t="s">
        <v>44</v>
      </c>
      <c r="C61" s="113" t="s">
        <v>65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3.0"/>
    <col customWidth="1" min="2" max="2" width="9.89"/>
    <col customWidth="1" min="3" max="3" width="8.44"/>
    <col customWidth="1" min="4" max="4" width="11.33"/>
    <col customWidth="1" min="5" max="5" width="12.22"/>
    <col customWidth="1" min="6" max="6" width="13.78"/>
    <col customWidth="1" min="7" max="7" width="12.33"/>
    <col customWidth="1" min="8" max="8" width="10.78"/>
    <col customWidth="1" min="9" max="9" width="15.22"/>
    <col customWidth="1" min="10" max="26" width="8.33"/>
  </cols>
  <sheetData>
    <row r="1" ht="15.75" customHeight="1">
      <c r="A1" s="132" t="s">
        <v>0</v>
      </c>
      <c r="B1" s="133" t="s">
        <v>134</v>
      </c>
      <c r="C1" s="133" t="s">
        <v>135</v>
      </c>
      <c r="D1" s="133" t="s">
        <v>136</v>
      </c>
      <c r="E1" s="133" t="s">
        <v>137</v>
      </c>
      <c r="F1" s="133" t="s">
        <v>138</v>
      </c>
      <c r="G1" s="133" t="s">
        <v>139</v>
      </c>
      <c r="H1" s="133" t="s">
        <v>140</v>
      </c>
      <c r="I1" s="133" t="s">
        <v>141</v>
      </c>
    </row>
    <row r="2" ht="15.75" customHeight="1">
      <c r="A2" s="134" t="s">
        <v>20</v>
      </c>
      <c r="B2" s="135">
        <v>79.0</v>
      </c>
      <c r="C2" s="135" t="s">
        <v>142</v>
      </c>
      <c r="D2" s="135" t="s">
        <v>44</v>
      </c>
      <c r="E2" s="136">
        <v>44700.0</v>
      </c>
      <c r="F2" s="135">
        <v>41.0</v>
      </c>
      <c r="G2" s="135">
        <v>1385.0</v>
      </c>
      <c r="H2" s="135">
        <v>12033.0</v>
      </c>
      <c r="I2" s="135" t="s">
        <v>65</v>
      </c>
    </row>
    <row r="3" ht="15.75" customHeight="1">
      <c r="A3" s="134" t="s">
        <v>34</v>
      </c>
      <c r="B3" s="135">
        <v>92.0</v>
      </c>
      <c r="C3" s="135" t="s">
        <v>143</v>
      </c>
      <c r="D3" s="135" t="s">
        <v>42</v>
      </c>
      <c r="E3" s="136">
        <v>44649.0</v>
      </c>
      <c r="F3" s="135">
        <v>24.0</v>
      </c>
      <c r="G3" s="137">
        <v>919.0</v>
      </c>
      <c r="H3" s="135">
        <v>8547.0</v>
      </c>
      <c r="I3" s="135" t="s">
        <v>86</v>
      </c>
    </row>
    <row r="4" ht="15.75" customHeight="1">
      <c r="A4" s="134" t="s">
        <v>29</v>
      </c>
      <c r="B4" s="135">
        <v>17.0</v>
      </c>
      <c r="C4" s="135" t="s">
        <v>144</v>
      </c>
      <c r="D4" s="135" t="s">
        <v>42</v>
      </c>
      <c r="E4" s="136">
        <v>44566.0</v>
      </c>
      <c r="F4" s="135">
        <v>6.0</v>
      </c>
      <c r="G4" s="135">
        <v>154.0</v>
      </c>
      <c r="H4" s="135">
        <v>1245.0</v>
      </c>
      <c r="I4" s="135" t="s">
        <v>65</v>
      </c>
    </row>
    <row r="5" ht="15.75" customHeight="1">
      <c r="A5" s="134" t="s">
        <v>30</v>
      </c>
      <c r="B5" s="135">
        <v>7.0</v>
      </c>
      <c r="C5" s="135" t="s">
        <v>145</v>
      </c>
      <c r="D5" s="135" t="s">
        <v>44</v>
      </c>
      <c r="E5" s="136">
        <v>44568.0</v>
      </c>
      <c r="F5" s="135">
        <v>14.0</v>
      </c>
      <c r="G5" s="135">
        <v>233.0</v>
      </c>
      <c r="H5" s="135">
        <v>3154.0</v>
      </c>
      <c r="I5" s="135" t="s">
        <v>65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87401575" footer="0.0" header="0.0" left="0.7" right="0.7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2021-04-22T21:10:42Z</dcterms:created>
  <dc:creator>Microsoft Office User</dc:creator>
</cp:coreProperties>
</file>